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待公告+菜單\"/>
    </mc:Choice>
  </mc:AlternateContent>
  <xr:revisionPtr revIDLastSave="0" documentId="13_ncr:1_{5DB92ABD-ECBC-4E61-B832-408AEC9CC7EA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逸仙" sheetId="18" r:id="rId1"/>
    <sheet name="文化" sheetId="17" r:id="rId2"/>
    <sheet name="關渡" sheetId="16" r:id="rId3"/>
    <sheet name="湖田" sheetId="15" r:id="rId4"/>
    <sheet name="陽明山" sheetId="14" r:id="rId5"/>
    <sheet name="115年9月桃源" sheetId="9" r:id="rId6"/>
    <sheet name="小-食材明細115年9月份 " sheetId="12" r:id="rId7"/>
    <sheet name="115年9月國中" sheetId="13" r:id="rId8"/>
    <sheet name="中-食材明細115年9月份 " sheetId="11" r:id="rId9"/>
    <sheet name="113年11月格致" sheetId="5" state="hidden" r:id="rId10"/>
    <sheet name="食材明細113年11月份-格致 " sheetId="7" state="hidden" r:id="rId11"/>
    <sheet name="食材明細份數計算" sheetId="4" state="hidden" r:id="rId12"/>
    <sheet name="食材營養分析" sheetId="6" state="hidden" r:id="rId13"/>
  </sheets>
  <externalReferences>
    <externalReference r:id="rId14"/>
  </externalReferences>
  <definedNames>
    <definedName name="_xlnm.Print_Area" localSheetId="9">'113年11月格致'!$A$1:$R$35</definedName>
    <definedName name="_xlnm.Print_Area" localSheetId="5">'115年9月桃源'!$A$1:$Q$31</definedName>
    <definedName name="_xlnm.Print_Area" localSheetId="7">'115年9月國中'!$A$1:$R$31</definedName>
    <definedName name="_xlnm.Print_Area" localSheetId="6">'小-食材明細115年9月份 '!$A$1:$AC$186</definedName>
    <definedName name="_xlnm.Print_Area" localSheetId="8">'中-食材明細115年9月份 '!$A$1:$AC$216</definedName>
    <definedName name="_xlnm.Print_Area" localSheetId="1">文化!$A$1:$Q$31</definedName>
    <definedName name="_xlnm.Print_Area" localSheetId="12">食材營養分析!$A$1:$BD$187</definedName>
    <definedName name="_xlnm.Print_Area" localSheetId="3">湖田!$A$1:$Q$31</definedName>
    <definedName name="_xlnm.Print_Area" localSheetId="0">逸仙!$A$1:$Q$31</definedName>
    <definedName name="_xlnm.Print_Area" localSheetId="4">陽明山!$A$1:$Q$31</definedName>
    <definedName name="_xlnm.Print_Area" localSheetId="2">關渡!$A$1:$Q$31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7" i="18" l="1"/>
  <c r="A27" i="18"/>
  <c r="Q26" i="18"/>
  <c r="Q25" i="18"/>
  <c r="Q24" i="18"/>
  <c r="Q23" i="18"/>
  <c r="Q22" i="18"/>
  <c r="A22" i="18"/>
  <c r="A23" i="18" s="1"/>
  <c r="A24" i="18" s="1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7" i="18"/>
  <c r="A7" i="18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Q6" i="18"/>
  <c r="Q5" i="18"/>
  <c r="Q27" i="17"/>
  <c r="A27" i="17"/>
  <c r="Q26" i="17"/>
  <c r="Q25" i="17"/>
  <c r="Q24" i="17"/>
  <c r="Q23" i="17"/>
  <c r="Q22" i="17"/>
  <c r="A22" i="17"/>
  <c r="A23" i="17" s="1"/>
  <c r="A24" i="17" s="1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A7" i="17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Q6" i="17"/>
  <c r="Q5" i="17"/>
  <c r="Q27" i="16"/>
  <c r="A27" i="16"/>
  <c r="Q26" i="16"/>
  <c r="Q25" i="16"/>
  <c r="Q24" i="16"/>
  <c r="Q23" i="16"/>
  <c r="Q22" i="16"/>
  <c r="A22" i="16"/>
  <c r="A23" i="16" s="1"/>
  <c r="A24" i="16" s="1"/>
  <c r="Q21" i="16"/>
  <c r="Q20" i="16"/>
  <c r="Q19" i="16"/>
  <c r="Q18" i="16"/>
  <c r="Q17" i="16"/>
  <c r="Q16" i="16"/>
  <c r="Q15" i="16"/>
  <c r="Q14" i="16"/>
  <c r="Q13" i="16"/>
  <c r="Q12" i="16"/>
  <c r="Q11" i="16"/>
  <c r="Q10" i="16"/>
  <c r="Q9" i="16"/>
  <c r="Q8" i="16"/>
  <c r="Q7" i="16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Q6" i="16"/>
  <c r="Q5" i="16"/>
  <c r="Q27" i="15"/>
  <c r="A27" i="15"/>
  <c r="Q26" i="15"/>
  <c r="Q25" i="15"/>
  <c r="Q24" i="15"/>
  <c r="Q23" i="15"/>
  <c r="Q22" i="15"/>
  <c r="A22" i="15"/>
  <c r="A23" i="15" s="1"/>
  <c r="A24" i="15" s="1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Q8" i="15"/>
  <c r="Q7" i="15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Q6" i="15"/>
  <c r="Q5" i="15"/>
  <c r="Q27" i="14"/>
  <c r="A27" i="14"/>
  <c r="Q26" i="14"/>
  <c r="Q25" i="14"/>
  <c r="Q24" i="14"/>
  <c r="Q23" i="14"/>
  <c r="Q22" i="14"/>
  <c r="A22" i="14"/>
  <c r="A23" i="14" s="1"/>
  <c r="A24" i="14" s="1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8" i="14"/>
  <c r="Q7" i="14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Q6" i="14"/>
  <c r="Q5" i="14"/>
  <c r="R10" i="13" l="1"/>
  <c r="R9" i="13"/>
  <c r="R8" i="13"/>
  <c r="R7" i="13"/>
  <c r="R6" i="13"/>
  <c r="R5" i="13"/>
  <c r="N115" i="12" l="1"/>
  <c r="T169" i="11" l="1"/>
  <c r="Q6" i="9" l="1"/>
  <c r="A7" i="13"/>
  <c r="T163" i="11"/>
  <c r="N163" i="11"/>
  <c r="T145" i="12"/>
  <c r="T139" i="12"/>
  <c r="T123" i="12"/>
  <c r="T115" i="12"/>
  <c r="N139" i="12"/>
  <c r="Q24" i="9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R27" i="13"/>
  <c r="R26" i="13"/>
  <c r="R25" i="13"/>
  <c r="R24" i="13"/>
  <c r="R19" i="13"/>
  <c r="A27" i="13"/>
  <c r="A22" i="13"/>
  <c r="A23" i="13" s="1"/>
  <c r="A24" i="13" s="1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Q25" i="9"/>
  <c r="Q27" i="9"/>
  <c r="Q26" i="9"/>
  <c r="Q20" i="9"/>
  <c r="Q19" i="9"/>
  <c r="BD187" i="6"/>
  <c r="AY187" i="6"/>
  <c r="AX187" i="6"/>
  <c r="AW187" i="6"/>
  <c r="AR187" i="6"/>
  <c r="AM187" i="6"/>
  <c r="AL187" i="6"/>
  <c r="AK187" i="6"/>
  <c r="AF187" i="6"/>
  <c r="AA187" i="6"/>
  <c r="Z187" i="6"/>
  <c r="Y187" i="6"/>
  <c r="U187" i="6"/>
  <c r="P187" i="6"/>
  <c r="O187" i="6"/>
  <c r="N187" i="6"/>
  <c r="J187" i="6"/>
  <c r="E187" i="6"/>
  <c r="D187" i="6"/>
  <c r="C187" i="6"/>
  <c r="BC186" i="6"/>
  <c r="BB186" i="6"/>
  <c r="BA186" i="6"/>
  <c r="AY186" i="6"/>
  <c r="AX186" i="6"/>
  <c r="AW186" i="6"/>
  <c r="AQ186" i="6"/>
  <c r="AP186" i="6"/>
  <c r="AO186" i="6"/>
  <c r="AM186" i="6"/>
  <c r="AL186" i="6"/>
  <c r="AK186" i="6"/>
  <c r="AE186" i="6"/>
  <c r="AD186" i="6"/>
  <c r="AC186" i="6"/>
  <c r="AA186" i="6"/>
  <c r="Z186" i="6"/>
  <c r="Y186" i="6"/>
  <c r="T186" i="6"/>
  <c r="S186" i="6"/>
  <c r="R186" i="6"/>
  <c r="P186" i="6"/>
  <c r="O186" i="6"/>
  <c r="N186" i="6"/>
  <c r="I186" i="6"/>
  <c r="H186" i="6"/>
  <c r="G186" i="6"/>
  <c r="E186" i="6"/>
  <c r="D186" i="6"/>
  <c r="C186" i="6"/>
  <c r="BC185" i="6"/>
  <c r="BB185" i="6"/>
  <c r="BA185" i="6"/>
  <c r="AY185" i="6"/>
  <c r="AX185" i="6"/>
  <c r="AW185" i="6"/>
  <c r="AQ185" i="6"/>
  <c r="AP185" i="6"/>
  <c r="AO185" i="6"/>
  <c r="AM185" i="6"/>
  <c r="AL185" i="6"/>
  <c r="AK185" i="6"/>
  <c r="AE185" i="6"/>
  <c r="AD185" i="6"/>
  <c r="AC185" i="6"/>
  <c r="AA185" i="6"/>
  <c r="Z185" i="6"/>
  <c r="Y185" i="6"/>
  <c r="T185" i="6"/>
  <c r="S185" i="6"/>
  <c r="R185" i="6"/>
  <c r="P185" i="6"/>
  <c r="O185" i="6"/>
  <c r="N185" i="6"/>
  <c r="I185" i="6"/>
  <c r="H185" i="6"/>
  <c r="G185" i="6"/>
  <c r="E185" i="6"/>
  <c r="D185" i="6"/>
  <c r="C185" i="6"/>
  <c r="BC184" i="6"/>
  <c r="BB184" i="6"/>
  <c r="BA184" i="6"/>
  <c r="AY184" i="6"/>
  <c r="AX184" i="6"/>
  <c r="AW184" i="6"/>
  <c r="AQ184" i="6"/>
  <c r="AP184" i="6"/>
  <c r="AO184" i="6"/>
  <c r="AM184" i="6"/>
  <c r="AL184" i="6"/>
  <c r="AK184" i="6"/>
  <c r="AE184" i="6"/>
  <c r="AD184" i="6"/>
  <c r="AC184" i="6"/>
  <c r="AA184" i="6"/>
  <c r="Z184" i="6"/>
  <c r="Y184" i="6"/>
  <c r="T184" i="6"/>
  <c r="S184" i="6"/>
  <c r="R184" i="6"/>
  <c r="P184" i="6"/>
  <c r="O184" i="6"/>
  <c r="N184" i="6"/>
  <c r="I184" i="6"/>
  <c r="H184" i="6"/>
  <c r="G184" i="6"/>
  <c r="E184" i="6"/>
  <c r="D184" i="6"/>
  <c r="C184" i="6"/>
  <c r="BC183" i="6"/>
  <c r="BB183" i="6"/>
  <c r="BA183" i="6"/>
  <c r="AY183" i="6"/>
  <c r="AX183" i="6"/>
  <c r="AW183" i="6"/>
  <c r="AQ183" i="6"/>
  <c r="AP183" i="6"/>
  <c r="AO183" i="6"/>
  <c r="AM183" i="6"/>
  <c r="AL183" i="6"/>
  <c r="AK183" i="6"/>
  <c r="AE183" i="6"/>
  <c r="AD183" i="6"/>
  <c r="AC183" i="6"/>
  <c r="AA183" i="6"/>
  <c r="Z183" i="6"/>
  <c r="Y183" i="6"/>
  <c r="T183" i="6"/>
  <c r="S183" i="6"/>
  <c r="R183" i="6"/>
  <c r="P183" i="6"/>
  <c r="O183" i="6"/>
  <c r="N183" i="6"/>
  <c r="I183" i="6"/>
  <c r="H183" i="6"/>
  <c r="G183" i="6"/>
  <c r="E183" i="6"/>
  <c r="D183" i="6"/>
  <c r="C183" i="6"/>
  <c r="BC182" i="6"/>
  <c r="BB182" i="6"/>
  <c r="BA182" i="6"/>
  <c r="AY182" i="6"/>
  <c r="AX182" i="6"/>
  <c r="AW182" i="6"/>
  <c r="AV182" i="6"/>
  <c r="AQ182" i="6"/>
  <c r="AP182" i="6"/>
  <c r="AO182" i="6"/>
  <c r="AM182" i="6"/>
  <c r="AL182" i="6"/>
  <c r="AK182" i="6"/>
  <c r="AJ182" i="6"/>
  <c r="AE182" i="6"/>
  <c r="AD182" i="6"/>
  <c r="AC182" i="6"/>
  <c r="AA182" i="6"/>
  <c r="Z182" i="6"/>
  <c r="Y182" i="6"/>
  <c r="X182" i="6"/>
  <c r="T182" i="6"/>
  <c r="S182" i="6"/>
  <c r="R182" i="6"/>
  <c r="P182" i="6"/>
  <c r="O182" i="6"/>
  <c r="N182" i="6"/>
  <c r="M182" i="6"/>
  <c r="I182" i="6"/>
  <c r="H182" i="6"/>
  <c r="G182" i="6"/>
  <c r="E182" i="6"/>
  <c r="D182" i="6"/>
  <c r="C182" i="6"/>
  <c r="B182" i="6"/>
  <c r="BC181" i="6"/>
  <c r="BB181" i="6"/>
  <c r="BA181" i="6"/>
  <c r="AY181" i="6"/>
  <c r="AX181" i="6"/>
  <c r="AW181" i="6"/>
  <c r="AQ181" i="6"/>
  <c r="AP181" i="6"/>
  <c r="AO181" i="6"/>
  <c r="AM181" i="6"/>
  <c r="AL181" i="6"/>
  <c r="AK181" i="6"/>
  <c r="AE181" i="6"/>
  <c r="AD181" i="6"/>
  <c r="AC181" i="6"/>
  <c r="AA181" i="6"/>
  <c r="Z181" i="6"/>
  <c r="Y181" i="6"/>
  <c r="T181" i="6"/>
  <c r="S181" i="6"/>
  <c r="R181" i="6"/>
  <c r="P181" i="6"/>
  <c r="O181" i="6"/>
  <c r="N181" i="6"/>
  <c r="I181" i="6"/>
  <c r="H181" i="6"/>
  <c r="G181" i="6"/>
  <c r="E181" i="6"/>
  <c r="D181" i="6"/>
  <c r="C181" i="6"/>
  <c r="BC180" i="6"/>
  <c r="BB180" i="6"/>
  <c r="BA180" i="6"/>
  <c r="AY180" i="6"/>
  <c r="AX180" i="6"/>
  <c r="AW180" i="6"/>
  <c r="AQ180" i="6"/>
  <c r="AP180" i="6"/>
  <c r="AO180" i="6"/>
  <c r="AM180" i="6"/>
  <c r="AL180" i="6"/>
  <c r="AK180" i="6"/>
  <c r="AE180" i="6"/>
  <c r="AD180" i="6"/>
  <c r="AC180" i="6"/>
  <c r="AA180" i="6"/>
  <c r="Z180" i="6"/>
  <c r="Y180" i="6"/>
  <c r="T180" i="6"/>
  <c r="S180" i="6"/>
  <c r="R180" i="6"/>
  <c r="P180" i="6"/>
  <c r="O180" i="6"/>
  <c r="N180" i="6"/>
  <c r="I180" i="6"/>
  <c r="H180" i="6"/>
  <c r="G180" i="6"/>
  <c r="E180" i="6"/>
  <c r="D180" i="6"/>
  <c r="C180" i="6"/>
  <c r="BC179" i="6"/>
  <c r="BB179" i="6"/>
  <c r="BA179" i="6"/>
  <c r="AY179" i="6"/>
  <c r="AX179" i="6"/>
  <c r="AW179" i="6"/>
  <c r="AQ179" i="6"/>
  <c r="AP179" i="6"/>
  <c r="AO179" i="6"/>
  <c r="AM179" i="6"/>
  <c r="AL179" i="6"/>
  <c r="AK179" i="6"/>
  <c r="AE179" i="6"/>
  <c r="AD179" i="6"/>
  <c r="AC179" i="6"/>
  <c r="AA179" i="6"/>
  <c r="Z179" i="6"/>
  <c r="Y179" i="6"/>
  <c r="T179" i="6"/>
  <c r="S179" i="6"/>
  <c r="R179" i="6"/>
  <c r="P179" i="6"/>
  <c r="O179" i="6"/>
  <c r="N179" i="6"/>
  <c r="I179" i="6"/>
  <c r="H179" i="6"/>
  <c r="G179" i="6"/>
  <c r="E179" i="6"/>
  <c r="D179" i="6"/>
  <c r="C179" i="6"/>
  <c r="BC178" i="6"/>
  <c r="BB178" i="6"/>
  <c r="BA178" i="6"/>
  <c r="AY178" i="6"/>
  <c r="AX178" i="6"/>
  <c r="AW178" i="6"/>
  <c r="AQ178" i="6"/>
  <c r="AP178" i="6"/>
  <c r="AO178" i="6"/>
  <c r="AM178" i="6"/>
  <c r="AL178" i="6"/>
  <c r="AK178" i="6"/>
  <c r="AE178" i="6"/>
  <c r="AD178" i="6"/>
  <c r="AC178" i="6"/>
  <c r="AA178" i="6"/>
  <c r="Z178" i="6"/>
  <c r="Y178" i="6"/>
  <c r="T178" i="6"/>
  <c r="S178" i="6"/>
  <c r="R178" i="6"/>
  <c r="P178" i="6"/>
  <c r="O178" i="6"/>
  <c r="N178" i="6"/>
  <c r="I178" i="6"/>
  <c r="H178" i="6"/>
  <c r="G178" i="6"/>
  <c r="E178" i="6"/>
  <c r="D178" i="6"/>
  <c r="C178" i="6"/>
  <c r="BC177" i="6"/>
  <c r="BB177" i="6"/>
  <c r="BA177" i="6"/>
  <c r="AY177" i="6"/>
  <c r="AX177" i="6"/>
  <c r="AW177" i="6"/>
  <c r="AQ177" i="6"/>
  <c r="AP177" i="6"/>
  <c r="AO177" i="6"/>
  <c r="AM177" i="6"/>
  <c r="AL177" i="6"/>
  <c r="AK177" i="6"/>
  <c r="AE177" i="6"/>
  <c r="AD177" i="6"/>
  <c r="AC177" i="6"/>
  <c r="AA177" i="6"/>
  <c r="Z177" i="6"/>
  <c r="Y177" i="6"/>
  <c r="T177" i="6"/>
  <c r="S177" i="6"/>
  <c r="R177" i="6"/>
  <c r="P177" i="6"/>
  <c r="O177" i="6"/>
  <c r="N177" i="6"/>
  <c r="I177" i="6"/>
  <c r="H177" i="6"/>
  <c r="G177" i="6"/>
  <c r="E177" i="6"/>
  <c r="D177" i="6"/>
  <c r="C177" i="6"/>
  <c r="BC176" i="6"/>
  <c r="BB176" i="6"/>
  <c r="BA176" i="6"/>
  <c r="AY176" i="6"/>
  <c r="AX176" i="6"/>
  <c r="AW176" i="6"/>
  <c r="AV176" i="6"/>
  <c r="AQ176" i="6"/>
  <c r="AP176" i="6"/>
  <c r="AO176" i="6"/>
  <c r="AM176" i="6"/>
  <c r="AL176" i="6"/>
  <c r="AK176" i="6"/>
  <c r="AJ176" i="6"/>
  <c r="AE176" i="6"/>
  <c r="AD176" i="6"/>
  <c r="AC176" i="6"/>
  <c r="AA176" i="6"/>
  <c r="Z176" i="6"/>
  <c r="Y176" i="6"/>
  <c r="X176" i="6"/>
  <c r="T176" i="6"/>
  <c r="S176" i="6"/>
  <c r="R176" i="6"/>
  <c r="P176" i="6"/>
  <c r="O176" i="6"/>
  <c r="N176" i="6"/>
  <c r="M176" i="6"/>
  <c r="I176" i="6"/>
  <c r="H176" i="6"/>
  <c r="G176" i="6"/>
  <c r="E176" i="6"/>
  <c r="D176" i="6"/>
  <c r="C176" i="6"/>
  <c r="B176" i="6"/>
  <c r="BC175" i="6"/>
  <c r="BB175" i="6"/>
  <c r="BA175" i="6"/>
  <c r="AY175" i="6"/>
  <c r="AX175" i="6"/>
  <c r="AW175" i="6"/>
  <c r="AQ175" i="6"/>
  <c r="AP175" i="6"/>
  <c r="AO175" i="6"/>
  <c r="AM175" i="6"/>
  <c r="AL175" i="6"/>
  <c r="AK175" i="6"/>
  <c r="AE175" i="6"/>
  <c r="AD175" i="6"/>
  <c r="AC175" i="6"/>
  <c r="AA175" i="6"/>
  <c r="Z175" i="6"/>
  <c r="Y175" i="6"/>
  <c r="T175" i="6"/>
  <c r="S175" i="6"/>
  <c r="R175" i="6"/>
  <c r="P175" i="6"/>
  <c r="O175" i="6"/>
  <c r="N175" i="6"/>
  <c r="I175" i="6"/>
  <c r="H175" i="6"/>
  <c r="G175" i="6"/>
  <c r="E175" i="6"/>
  <c r="D175" i="6"/>
  <c r="C175" i="6"/>
  <c r="BC174" i="6"/>
  <c r="BB174" i="6"/>
  <c r="BA174" i="6"/>
  <c r="AY174" i="6"/>
  <c r="AX174" i="6"/>
  <c r="AW174" i="6"/>
  <c r="AQ174" i="6"/>
  <c r="AP174" i="6"/>
  <c r="AO174" i="6"/>
  <c r="AM174" i="6"/>
  <c r="AL174" i="6"/>
  <c r="AK174" i="6"/>
  <c r="AE174" i="6"/>
  <c r="AD174" i="6"/>
  <c r="AC174" i="6"/>
  <c r="AA174" i="6"/>
  <c r="Z174" i="6"/>
  <c r="Y174" i="6"/>
  <c r="T174" i="6"/>
  <c r="S174" i="6"/>
  <c r="R174" i="6"/>
  <c r="P174" i="6"/>
  <c r="O174" i="6"/>
  <c r="N174" i="6"/>
  <c r="I174" i="6"/>
  <c r="H174" i="6"/>
  <c r="G174" i="6"/>
  <c r="E174" i="6"/>
  <c r="D174" i="6"/>
  <c r="C174" i="6"/>
  <c r="BC173" i="6"/>
  <c r="BB173" i="6"/>
  <c r="BA173" i="6"/>
  <c r="AY173" i="6"/>
  <c r="AX173" i="6"/>
  <c r="AW173" i="6"/>
  <c r="AQ173" i="6"/>
  <c r="AP173" i="6"/>
  <c r="AO173" i="6"/>
  <c r="AM173" i="6"/>
  <c r="AL173" i="6"/>
  <c r="AK173" i="6"/>
  <c r="AE173" i="6"/>
  <c r="AD173" i="6"/>
  <c r="AC173" i="6"/>
  <c r="AA173" i="6"/>
  <c r="Z173" i="6"/>
  <c r="Y173" i="6"/>
  <c r="T173" i="6"/>
  <c r="S173" i="6"/>
  <c r="R173" i="6"/>
  <c r="P173" i="6"/>
  <c r="O173" i="6"/>
  <c r="N173" i="6"/>
  <c r="I173" i="6"/>
  <c r="H173" i="6"/>
  <c r="G173" i="6"/>
  <c r="E173" i="6"/>
  <c r="D173" i="6"/>
  <c r="C173" i="6"/>
  <c r="BC172" i="6"/>
  <c r="BB172" i="6"/>
  <c r="BA172" i="6"/>
  <c r="AY172" i="6"/>
  <c r="AX172" i="6"/>
  <c r="AW172" i="6"/>
  <c r="AQ172" i="6"/>
  <c r="AP172" i="6"/>
  <c r="AO172" i="6"/>
  <c r="AM172" i="6"/>
  <c r="AL172" i="6"/>
  <c r="AK172" i="6"/>
  <c r="AE172" i="6"/>
  <c r="AD172" i="6"/>
  <c r="AC172" i="6"/>
  <c r="AA172" i="6"/>
  <c r="Z172" i="6"/>
  <c r="Y172" i="6"/>
  <c r="T172" i="6"/>
  <c r="S172" i="6"/>
  <c r="R172" i="6"/>
  <c r="P172" i="6"/>
  <c r="O172" i="6"/>
  <c r="N172" i="6"/>
  <c r="I172" i="6"/>
  <c r="H172" i="6"/>
  <c r="G172" i="6"/>
  <c r="E172" i="6"/>
  <c r="D172" i="6"/>
  <c r="C172" i="6"/>
  <c r="BC171" i="6"/>
  <c r="BB171" i="6"/>
  <c r="BA171" i="6"/>
  <c r="AY171" i="6"/>
  <c r="AX171" i="6"/>
  <c r="AW171" i="6"/>
  <c r="AQ171" i="6"/>
  <c r="AP171" i="6"/>
  <c r="AO171" i="6"/>
  <c r="AM171" i="6"/>
  <c r="AL171" i="6"/>
  <c r="AK171" i="6"/>
  <c r="AE171" i="6"/>
  <c r="AD171" i="6"/>
  <c r="AC171" i="6"/>
  <c r="AA171" i="6"/>
  <c r="Z171" i="6"/>
  <c r="Y171" i="6"/>
  <c r="T171" i="6"/>
  <c r="S171" i="6"/>
  <c r="R171" i="6"/>
  <c r="P171" i="6"/>
  <c r="O171" i="6"/>
  <c r="N171" i="6"/>
  <c r="I171" i="6"/>
  <c r="H171" i="6"/>
  <c r="G171" i="6"/>
  <c r="E171" i="6"/>
  <c r="D171" i="6"/>
  <c r="C171" i="6"/>
  <c r="BC170" i="6"/>
  <c r="BB170" i="6"/>
  <c r="BA170" i="6"/>
  <c r="AY170" i="6"/>
  <c r="AX170" i="6"/>
  <c r="AW170" i="6"/>
  <c r="AQ170" i="6"/>
  <c r="AP170" i="6"/>
  <c r="AO170" i="6"/>
  <c r="AM170" i="6"/>
  <c r="AL170" i="6"/>
  <c r="AK170" i="6"/>
  <c r="AE170" i="6"/>
  <c r="AD170" i="6"/>
  <c r="AC170" i="6"/>
  <c r="AA170" i="6"/>
  <c r="Z170" i="6"/>
  <c r="Y170" i="6"/>
  <c r="T170" i="6"/>
  <c r="S170" i="6"/>
  <c r="R170" i="6"/>
  <c r="P170" i="6"/>
  <c r="O170" i="6"/>
  <c r="N170" i="6"/>
  <c r="I170" i="6"/>
  <c r="H170" i="6"/>
  <c r="G170" i="6"/>
  <c r="E170" i="6"/>
  <c r="D170" i="6"/>
  <c r="C170" i="6"/>
  <c r="BC169" i="6"/>
  <c r="BB169" i="6"/>
  <c r="BA169" i="6"/>
  <c r="AY169" i="6"/>
  <c r="AX169" i="6"/>
  <c r="AW169" i="6"/>
  <c r="AQ169" i="6"/>
  <c r="AP169" i="6"/>
  <c r="AO169" i="6"/>
  <c r="AM169" i="6"/>
  <c r="AL169" i="6"/>
  <c r="AK169" i="6"/>
  <c r="AE169" i="6"/>
  <c r="AD169" i="6"/>
  <c r="AC169" i="6"/>
  <c r="AA169" i="6"/>
  <c r="Z169" i="6"/>
  <c r="Y169" i="6"/>
  <c r="T169" i="6"/>
  <c r="S169" i="6"/>
  <c r="R169" i="6"/>
  <c r="P169" i="6"/>
  <c r="O169" i="6"/>
  <c r="N169" i="6"/>
  <c r="I169" i="6"/>
  <c r="H169" i="6"/>
  <c r="G169" i="6"/>
  <c r="E169" i="6"/>
  <c r="D169" i="6"/>
  <c r="C169" i="6"/>
  <c r="BC168" i="6"/>
  <c r="BB168" i="6"/>
  <c r="BA168" i="6"/>
  <c r="AY168" i="6"/>
  <c r="AX168" i="6"/>
  <c r="AW168" i="6"/>
  <c r="AV168" i="6"/>
  <c r="AQ168" i="6"/>
  <c r="AP168" i="6"/>
  <c r="AO168" i="6"/>
  <c r="AM168" i="6"/>
  <c r="AL168" i="6"/>
  <c r="AK168" i="6"/>
  <c r="AJ168" i="6"/>
  <c r="AE168" i="6"/>
  <c r="AD168" i="6"/>
  <c r="AC168" i="6"/>
  <c r="AA168" i="6"/>
  <c r="Z168" i="6"/>
  <c r="Y168" i="6"/>
  <c r="X168" i="6"/>
  <c r="T168" i="6"/>
  <c r="S168" i="6"/>
  <c r="R168" i="6"/>
  <c r="P168" i="6"/>
  <c r="O168" i="6"/>
  <c r="N168" i="6"/>
  <c r="M168" i="6"/>
  <c r="I168" i="6"/>
  <c r="H168" i="6"/>
  <c r="G168" i="6"/>
  <c r="E168" i="6"/>
  <c r="D168" i="6"/>
  <c r="C168" i="6"/>
  <c r="B168" i="6"/>
  <c r="BC167" i="6"/>
  <c r="BB167" i="6"/>
  <c r="BA167" i="6"/>
  <c r="AY167" i="6"/>
  <c r="AX167" i="6"/>
  <c r="AW167" i="6"/>
  <c r="AQ167" i="6"/>
  <c r="AP167" i="6"/>
  <c r="AO167" i="6"/>
  <c r="AM167" i="6"/>
  <c r="AL167" i="6"/>
  <c r="AK167" i="6"/>
  <c r="AE167" i="6"/>
  <c r="AD167" i="6"/>
  <c r="AC167" i="6"/>
  <c r="AA167" i="6"/>
  <c r="Z167" i="6"/>
  <c r="Y167" i="6"/>
  <c r="T167" i="6"/>
  <c r="S167" i="6"/>
  <c r="R167" i="6"/>
  <c r="P167" i="6"/>
  <c r="O167" i="6"/>
  <c r="N167" i="6"/>
  <c r="I167" i="6"/>
  <c r="H167" i="6"/>
  <c r="G167" i="6"/>
  <c r="E167" i="6"/>
  <c r="D167" i="6"/>
  <c r="C167" i="6"/>
  <c r="BC166" i="6"/>
  <c r="BB166" i="6"/>
  <c r="BA166" i="6"/>
  <c r="AY166" i="6"/>
  <c r="AX166" i="6"/>
  <c r="AW166" i="6"/>
  <c r="AQ166" i="6"/>
  <c r="AP166" i="6"/>
  <c r="AO166" i="6"/>
  <c r="AM166" i="6"/>
  <c r="AL166" i="6"/>
  <c r="AK166" i="6"/>
  <c r="AE166" i="6"/>
  <c r="AD166" i="6"/>
  <c r="AC166" i="6"/>
  <c r="AA166" i="6"/>
  <c r="Z166" i="6"/>
  <c r="Y166" i="6"/>
  <c r="T166" i="6"/>
  <c r="S166" i="6"/>
  <c r="R166" i="6"/>
  <c r="P166" i="6"/>
  <c r="O166" i="6"/>
  <c r="N166" i="6"/>
  <c r="I166" i="6"/>
  <c r="H166" i="6"/>
  <c r="G166" i="6"/>
  <c r="E166" i="6"/>
  <c r="D166" i="6"/>
  <c r="C166" i="6"/>
  <c r="BC165" i="6"/>
  <c r="BB165" i="6"/>
  <c r="BA165" i="6"/>
  <c r="AY165" i="6"/>
  <c r="AX165" i="6"/>
  <c r="AW165" i="6"/>
  <c r="AQ165" i="6"/>
  <c r="AP165" i="6"/>
  <c r="AO165" i="6"/>
  <c r="AM165" i="6"/>
  <c r="AL165" i="6"/>
  <c r="AK165" i="6"/>
  <c r="AE165" i="6"/>
  <c r="AD165" i="6"/>
  <c r="AC165" i="6"/>
  <c r="AA165" i="6"/>
  <c r="Z165" i="6"/>
  <c r="Y165" i="6"/>
  <c r="T165" i="6"/>
  <c r="S165" i="6"/>
  <c r="R165" i="6"/>
  <c r="P165" i="6"/>
  <c r="O165" i="6"/>
  <c r="N165" i="6"/>
  <c r="I165" i="6"/>
  <c r="H165" i="6"/>
  <c r="G165" i="6"/>
  <c r="E165" i="6"/>
  <c r="D165" i="6"/>
  <c r="C165" i="6"/>
  <c r="BC164" i="6"/>
  <c r="BB164" i="6"/>
  <c r="BA164" i="6"/>
  <c r="AY164" i="6"/>
  <c r="AX164" i="6"/>
  <c r="AW164" i="6"/>
  <c r="AQ164" i="6"/>
  <c r="AP164" i="6"/>
  <c r="AO164" i="6"/>
  <c r="AM164" i="6"/>
  <c r="AL164" i="6"/>
  <c r="AK164" i="6"/>
  <c r="AE164" i="6"/>
  <c r="AD164" i="6"/>
  <c r="AC164" i="6"/>
  <c r="AA164" i="6"/>
  <c r="Z164" i="6"/>
  <c r="Y164" i="6"/>
  <c r="T164" i="6"/>
  <c r="S164" i="6"/>
  <c r="R164" i="6"/>
  <c r="P164" i="6"/>
  <c r="O164" i="6"/>
  <c r="N164" i="6"/>
  <c r="I164" i="6"/>
  <c r="H164" i="6"/>
  <c r="G164" i="6"/>
  <c r="E164" i="6"/>
  <c r="D164" i="6"/>
  <c r="C164" i="6"/>
  <c r="BC163" i="6"/>
  <c r="BB163" i="6"/>
  <c r="BA163" i="6"/>
  <c r="AY163" i="6"/>
  <c r="AX163" i="6"/>
  <c r="AW163" i="6"/>
  <c r="AQ163" i="6"/>
  <c r="AP163" i="6"/>
  <c r="AO163" i="6"/>
  <c r="AM163" i="6"/>
  <c r="AL163" i="6"/>
  <c r="AK163" i="6"/>
  <c r="AE163" i="6"/>
  <c r="AD163" i="6"/>
  <c r="AC163" i="6"/>
  <c r="AA163" i="6"/>
  <c r="Z163" i="6"/>
  <c r="Y163" i="6"/>
  <c r="T163" i="6"/>
  <c r="S163" i="6"/>
  <c r="R163" i="6"/>
  <c r="P163" i="6"/>
  <c r="O163" i="6"/>
  <c r="N163" i="6"/>
  <c r="I163" i="6"/>
  <c r="H163" i="6"/>
  <c r="G163" i="6"/>
  <c r="E163" i="6"/>
  <c r="D163" i="6"/>
  <c r="C163" i="6"/>
  <c r="BC162" i="6"/>
  <c r="BB162" i="6"/>
  <c r="BA162" i="6"/>
  <c r="AY162" i="6"/>
  <c r="AX162" i="6"/>
  <c r="AW162" i="6"/>
  <c r="AQ162" i="6"/>
  <c r="AP162" i="6"/>
  <c r="AO162" i="6"/>
  <c r="AM162" i="6"/>
  <c r="AL162" i="6"/>
  <c r="AK162" i="6"/>
  <c r="AE162" i="6"/>
  <c r="AD162" i="6"/>
  <c r="AC162" i="6"/>
  <c r="AA162" i="6"/>
  <c r="Z162" i="6"/>
  <c r="Y162" i="6"/>
  <c r="T162" i="6"/>
  <c r="S162" i="6"/>
  <c r="R162" i="6"/>
  <c r="P162" i="6"/>
  <c r="O162" i="6"/>
  <c r="N162" i="6"/>
  <c r="I162" i="6"/>
  <c r="H162" i="6"/>
  <c r="G162" i="6"/>
  <c r="E162" i="6"/>
  <c r="D162" i="6"/>
  <c r="C162" i="6"/>
  <c r="BC161" i="6"/>
  <c r="BB161" i="6"/>
  <c r="BA161" i="6"/>
  <c r="AY161" i="6"/>
  <c r="AX161" i="6"/>
  <c r="AW161" i="6"/>
  <c r="AQ161" i="6"/>
  <c r="AP161" i="6"/>
  <c r="AO161" i="6"/>
  <c r="AM161" i="6"/>
  <c r="AL161" i="6"/>
  <c r="AK161" i="6"/>
  <c r="AE161" i="6"/>
  <c r="AD161" i="6"/>
  <c r="AC161" i="6"/>
  <c r="AA161" i="6"/>
  <c r="Z161" i="6"/>
  <c r="Y161" i="6"/>
  <c r="T161" i="6"/>
  <c r="S161" i="6"/>
  <c r="R161" i="6"/>
  <c r="P161" i="6"/>
  <c r="O161" i="6"/>
  <c r="N161" i="6"/>
  <c r="I161" i="6"/>
  <c r="H161" i="6"/>
  <c r="G161" i="6"/>
  <c r="E161" i="6"/>
  <c r="D161" i="6"/>
  <c r="C161" i="6"/>
  <c r="BC160" i="6"/>
  <c r="BB160" i="6"/>
  <c r="BA160" i="6"/>
  <c r="AY160" i="6"/>
  <c r="AX160" i="6"/>
  <c r="AW160" i="6"/>
  <c r="AV160" i="6"/>
  <c r="AQ160" i="6"/>
  <c r="AP160" i="6"/>
  <c r="AO160" i="6"/>
  <c r="AM160" i="6"/>
  <c r="AL160" i="6"/>
  <c r="AK160" i="6"/>
  <c r="AJ160" i="6"/>
  <c r="AE160" i="6"/>
  <c r="AD160" i="6"/>
  <c r="AC160" i="6"/>
  <c r="AA160" i="6"/>
  <c r="Z160" i="6"/>
  <c r="Y160" i="6"/>
  <c r="X160" i="6"/>
  <c r="T160" i="6"/>
  <c r="S160" i="6"/>
  <c r="R160" i="6"/>
  <c r="P160" i="6"/>
  <c r="O160" i="6"/>
  <c r="N160" i="6"/>
  <c r="M160" i="6"/>
  <c r="I160" i="6"/>
  <c r="H160" i="6"/>
  <c r="G160" i="6"/>
  <c r="E160" i="6"/>
  <c r="D160" i="6"/>
  <c r="C160" i="6"/>
  <c r="B160" i="6"/>
  <c r="BC159" i="6"/>
  <c r="BB159" i="6"/>
  <c r="BA159" i="6"/>
  <c r="AY159" i="6"/>
  <c r="AX159" i="6"/>
  <c r="AW159" i="6"/>
  <c r="AQ159" i="6"/>
  <c r="AP159" i="6"/>
  <c r="AO159" i="6"/>
  <c r="AM159" i="6"/>
  <c r="AL159" i="6"/>
  <c r="AK159" i="6"/>
  <c r="AE159" i="6"/>
  <c r="AD159" i="6"/>
  <c r="AC159" i="6"/>
  <c r="AA159" i="6"/>
  <c r="Z159" i="6"/>
  <c r="Y159" i="6"/>
  <c r="T159" i="6"/>
  <c r="S159" i="6"/>
  <c r="R159" i="6"/>
  <c r="P159" i="6"/>
  <c r="O159" i="6"/>
  <c r="N159" i="6"/>
  <c r="I159" i="6"/>
  <c r="H159" i="6"/>
  <c r="G159" i="6"/>
  <c r="E159" i="6"/>
  <c r="D159" i="6"/>
  <c r="C159" i="6"/>
  <c r="BC158" i="6"/>
  <c r="BB158" i="6"/>
  <c r="BA158" i="6"/>
  <c r="AY158" i="6"/>
  <c r="AX158" i="6"/>
  <c r="AW158" i="6"/>
  <c r="AQ158" i="6"/>
  <c r="AP158" i="6"/>
  <c r="AO158" i="6"/>
  <c r="AM158" i="6"/>
  <c r="AL158" i="6"/>
  <c r="AK158" i="6"/>
  <c r="AE158" i="6"/>
  <c r="AD158" i="6"/>
  <c r="AC158" i="6"/>
  <c r="AA158" i="6"/>
  <c r="Z158" i="6"/>
  <c r="Y158" i="6"/>
  <c r="T158" i="6"/>
  <c r="S158" i="6"/>
  <c r="R158" i="6"/>
  <c r="P158" i="6"/>
  <c r="O158" i="6"/>
  <c r="N158" i="6"/>
  <c r="I158" i="6"/>
  <c r="H158" i="6"/>
  <c r="G158" i="6"/>
  <c r="E158" i="6"/>
  <c r="D158" i="6"/>
  <c r="C158" i="6"/>
  <c r="BC157" i="6"/>
  <c r="BB157" i="6"/>
  <c r="BA157" i="6"/>
  <c r="AY157" i="6"/>
  <c r="AX157" i="6"/>
  <c r="AW157" i="6"/>
  <c r="AQ157" i="6"/>
  <c r="AP157" i="6"/>
  <c r="AO157" i="6"/>
  <c r="AM157" i="6"/>
  <c r="AL157" i="6"/>
  <c r="AK157" i="6"/>
  <c r="AE157" i="6"/>
  <c r="AD157" i="6"/>
  <c r="AC157" i="6"/>
  <c r="AA157" i="6"/>
  <c r="Z157" i="6"/>
  <c r="Y157" i="6"/>
  <c r="T157" i="6"/>
  <c r="S157" i="6"/>
  <c r="R157" i="6"/>
  <c r="P157" i="6"/>
  <c r="O157" i="6"/>
  <c r="N157" i="6"/>
  <c r="I157" i="6"/>
  <c r="H157" i="6"/>
  <c r="G157" i="6"/>
  <c r="E157" i="6"/>
  <c r="D157" i="6"/>
  <c r="C157" i="6"/>
  <c r="BC156" i="6"/>
  <c r="BB156" i="6"/>
  <c r="BA156" i="6"/>
  <c r="AY156" i="6"/>
  <c r="AX156" i="6"/>
  <c r="AW156" i="6"/>
  <c r="AQ156" i="6"/>
  <c r="AP156" i="6"/>
  <c r="AO156" i="6"/>
  <c r="AM156" i="6"/>
  <c r="AL156" i="6"/>
  <c r="AK156" i="6"/>
  <c r="AE156" i="6"/>
  <c r="AD156" i="6"/>
  <c r="AC156" i="6"/>
  <c r="AA156" i="6"/>
  <c r="Z156" i="6"/>
  <c r="Y156" i="6"/>
  <c r="T156" i="6"/>
  <c r="S156" i="6"/>
  <c r="R156" i="6"/>
  <c r="P156" i="6"/>
  <c r="O156" i="6"/>
  <c r="N156" i="6"/>
  <c r="I156" i="6"/>
  <c r="H156" i="6"/>
  <c r="G156" i="6"/>
  <c r="E156" i="6"/>
  <c r="D156" i="6"/>
  <c r="C156" i="6"/>
  <c r="BC155" i="6"/>
  <c r="BB155" i="6"/>
  <c r="BA155" i="6"/>
  <c r="AY155" i="6"/>
  <c r="AX155" i="6"/>
  <c r="AW155" i="6"/>
  <c r="AQ155" i="6"/>
  <c r="AP155" i="6"/>
  <c r="AO155" i="6"/>
  <c r="AM155" i="6"/>
  <c r="AL155" i="6"/>
  <c r="AK155" i="6"/>
  <c r="AE155" i="6"/>
  <c r="AD155" i="6"/>
  <c r="AC155" i="6"/>
  <c r="AA155" i="6"/>
  <c r="Z155" i="6"/>
  <c r="Y155" i="6"/>
  <c r="T155" i="6"/>
  <c r="S155" i="6"/>
  <c r="R155" i="6"/>
  <c r="P155" i="6"/>
  <c r="O155" i="6"/>
  <c r="N155" i="6"/>
  <c r="I155" i="6"/>
  <c r="H155" i="6"/>
  <c r="G155" i="6"/>
  <c r="E155" i="6"/>
  <c r="D155" i="6"/>
  <c r="C155" i="6"/>
  <c r="BC154" i="6"/>
  <c r="BB154" i="6"/>
  <c r="BA154" i="6"/>
  <c r="AY154" i="6"/>
  <c r="AX154" i="6"/>
  <c r="AW154" i="6"/>
  <c r="AQ154" i="6"/>
  <c r="AP154" i="6"/>
  <c r="AO154" i="6"/>
  <c r="AM154" i="6"/>
  <c r="AL154" i="6"/>
  <c r="AK154" i="6"/>
  <c r="AE154" i="6"/>
  <c r="AD154" i="6"/>
  <c r="AC154" i="6"/>
  <c r="AA154" i="6"/>
  <c r="Z154" i="6"/>
  <c r="Y154" i="6"/>
  <c r="T154" i="6"/>
  <c r="S154" i="6"/>
  <c r="R154" i="6"/>
  <c r="P154" i="6"/>
  <c r="O154" i="6"/>
  <c r="N154" i="6"/>
  <c r="I154" i="6"/>
  <c r="H154" i="6"/>
  <c r="G154" i="6"/>
  <c r="E154" i="6"/>
  <c r="D154" i="6"/>
  <c r="C154" i="6"/>
  <c r="BC153" i="6"/>
  <c r="BB153" i="6"/>
  <c r="BA153" i="6"/>
  <c r="AY153" i="6"/>
  <c r="AX153" i="6"/>
  <c r="AW153" i="6"/>
  <c r="AQ153" i="6"/>
  <c r="AP153" i="6"/>
  <c r="AO153" i="6"/>
  <c r="AM153" i="6"/>
  <c r="AL153" i="6"/>
  <c r="AK153" i="6"/>
  <c r="AE153" i="6"/>
  <c r="AD153" i="6"/>
  <c r="AC153" i="6"/>
  <c r="AA153" i="6"/>
  <c r="Z153" i="6"/>
  <c r="Y153" i="6"/>
  <c r="T153" i="6"/>
  <c r="S153" i="6"/>
  <c r="R153" i="6"/>
  <c r="P153" i="6"/>
  <c r="O153" i="6"/>
  <c r="N153" i="6"/>
  <c r="I153" i="6"/>
  <c r="H153" i="6"/>
  <c r="G153" i="6"/>
  <c r="E153" i="6"/>
  <c r="D153" i="6"/>
  <c r="C153" i="6"/>
  <c r="BC152" i="6"/>
  <c r="BB152" i="6"/>
  <c r="BA152" i="6"/>
  <c r="AY152" i="6"/>
  <c r="AX152" i="6"/>
  <c r="AW152" i="6"/>
  <c r="AV152" i="6"/>
  <c r="AQ152" i="6"/>
  <c r="AP152" i="6"/>
  <c r="AO152" i="6"/>
  <c r="AM152" i="6"/>
  <c r="AL152" i="6"/>
  <c r="AK152" i="6"/>
  <c r="AJ152" i="6"/>
  <c r="AE152" i="6"/>
  <c r="AD152" i="6"/>
  <c r="AC152" i="6"/>
  <c r="AA152" i="6"/>
  <c r="Z152" i="6"/>
  <c r="Y152" i="6"/>
  <c r="X152" i="6"/>
  <c r="T152" i="6"/>
  <c r="S152" i="6"/>
  <c r="R152" i="6"/>
  <c r="P152" i="6"/>
  <c r="O152" i="6"/>
  <c r="N152" i="6"/>
  <c r="M152" i="6"/>
  <c r="I152" i="6"/>
  <c r="H152" i="6"/>
  <c r="G152" i="6"/>
  <c r="E152" i="6"/>
  <c r="D152" i="6"/>
  <c r="C152" i="6"/>
  <c r="B152" i="6"/>
  <c r="BD150" i="6"/>
  <c r="AY150" i="6"/>
  <c r="AX150" i="6"/>
  <c r="AW150" i="6"/>
  <c r="AR150" i="6"/>
  <c r="AM150" i="6"/>
  <c r="AL150" i="6"/>
  <c r="AK150" i="6"/>
  <c r="AF150" i="6"/>
  <c r="AA150" i="6"/>
  <c r="Z150" i="6"/>
  <c r="Y150" i="6"/>
  <c r="U150" i="6"/>
  <c r="P150" i="6"/>
  <c r="O150" i="6"/>
  <c r="N150" i="6"/>
  <c r="J150" i="6"/>
  <c r="E150" i="6"/>
  <c r="D150" i="6"/>
  <c r="C150" i="6"/>
  <c r="BC149" i="6"/>
  <c r="BB149" i="6"/>
  <c r="BA149" i="6"/>
  <c r="AY149" i="6"/>
  <c r="AX149" i="6"/>
  <c r="AW149" i="6"/>
  <c r="AQ149" i="6"/>
  <c r="AP149" i="6"/>
  <c r="AO149" i="6"/>
  <c r="AM149" i="6"/>
  <c r="AL149" i="6"/>
  <c r="AK149" i="6"/>
  <c r="AE149" i="6"/>
  <c r="AD149" i="6"/>
  <c r="AC149" i="6"/>
  <c r="AA149" i="6"/>
  <c r="Z149" i="6"/>
  <c r="Y149" i="6"/>
  <c r="T149" i="6"/>
  <c r="S149" i="6"/>
  <c r="R149" i="6"/>
  <c r="P149" i="6"/>
  <c r="O149" i="6"/>
  <c r="N149" i="6"/>
  <c r="I149" i="6"/>
  <c r="H149" i="6"/>
  <c r="G149" i="6"/>
  <c r="E149" i="6"/>
  <c r="D149" i="6"/>
  <c r="C149" i="6"/>
  <c r="BC148" i="6"/>
  <c r="BB148" i="6"/>
  <c r="BA148" i="6"/>
  <c r="AY148" i="6"/>
  <c r="AX148" i="6"/>
  <c r="AW148" i="6"/>
  <c r="AQ148" i="6"/>
  <c r="AP148" i="6"/>
  <c r="AO148" i="6"/>
  <c r="AM148" i="6"/>
  <c r="AL148" i="6"/>
  <c r="AK148" i="6"/>
  <c r="AE148" i="6"/>
  <c r="AD148" i="6"/>
  <c r="AC148" i="6"/>
  <c r="AA148" i="6"/>
  <c r="Z148" i="6"/>
  <c r="Y148" i="6"/>
  <c r="T148" i="6"/>
  <c r="S148" i="6"/>
  <c r="R148" i="6"/>
  <c r="P148" i="6"/>
  <c r="O148" i="6"/>
  <c r="N148" i="6"/>
  <c r="I148" i="6"/>
  <c r="H148" i="6"/>
  <c r="G148" i="6"/>
  <c r="E148" i="6"/>
  <c r="D148" i="6"/>
  <c r="C148" i="6"/>
  <c r="BC147" i="6"/>
  <c r="BB147" i="6"/>
  <c r="BA147" i="6"/>
  <c r="AY147" i="6"/>
  <c r="AX147" i="6"/>
  <c r="AW147" i="6"/>
  <c r="AQ147" i="6"/>
  <c r="AP147" i="6"/>
  <c r="AO147" i="6"/>
  <c r="AM147" i="6"/>
  <c r="AL147" i="6"/>
  <c r="AK147" i="6"/>
  <c r="AE147" i="6"/>
  <c r="AD147" i="6"/>
  <c r="AC147" i="6"/>
  <c r="AA147" i="6"/>
  <c r="Z147" i="6"/>
  <c r="Y147" i="6"/>
  <c r="T147" i="6"/>
  <c r="S147" i="6"/>
  <c r="R147" i="6"/>
  <c r="P147" i="6"/>
  <c r="O147" i="6"/>
  <c r="N147" i="6"/>
  <c r="I147" i="6"/>
  <c r="H147" i="6"/>
  <c r="G147" i="6"/>
  <c r="E147" i="6"/>
  <c r="D147" i="6"/>
  <c r="C147" i="6"/>
  <c r="BC146" i="6"/>
  <c r="BB146" i="6"/>
  <c r="BA146" i="6"/>
  <c r="AY146" i="6"/>
  <c r="AX146" i="6"/>
  <c r="AW146" i="6"/>
  <c r="AQ146" i="6"/>
  <c r="AP146" i="6"/>
  <c r="AO146" i="6"/>
  <c r="AM146" i="6"/>
  <c r="AL146" i="6"/>
  <c r="AK146" i="6"/>
  <c r="AE146" i="6"/>
  <c r="AD146" i="6"/>
  <c r="AC146" i="6"/>
  <c r="AA146" i="6"/>
  <c r="Z146" i="6"/>
  <c r="Y146" i="6"/>
  <c r="T146" i="6"/>
  <c r="S146" i="6"/>
  <c r="R146" i="6"/>
  <c r="P146" i="6"/>
  <c r="O146" i="6"/>
  <c r="N146" i="6"/>
  <c r="I146" i="6"/>
  <c r="H146" i="6"/>
  <c r="G146" i="6"/>
  <c r="E146" i="6"/>
  <c r="D146" i="6"/>
  <c r="C146" i="6"/>
  <c r="BC145" i="6"/>
  <c r="BB145" i="6"/>
  <c r="BA145" i="6"/>
  <c r="AY145" i="6"/>
  <c r="AX145" i="6"/>
  <c r="AW145" i="6"/>
  <c r="AV145" i="6"/>
  <c r="AQ145" i="6"/>
  <c r="AP145" i="6"/>
  <c r="AO145" i="6"/>
  <c r="AM145" i="6"/>
  <c r="AL145" i="6"/>
  <c r="AK145" i="6"/>
  <c r="AJ145" i="6"/>
  <c r="AE145" i="6"/>
  <c r="AD145" i="6"/>
  <c r="AC145" i="6"/>
  <c r="AA145" i="6"/>
  <c r="Z145" i="6"/>
  <c r="Y145" i="6"/>
  <c r="X145" i="6"/>
  <c r="T145" i="6"/>
  <c r="S145" i="6"/>
  <c r="R145" i="6"/>
  <c r="P145" i="6"/>
  <c r="O145" i="6"/>
  <c r="N145" i="6"/>
  <c r="M145" i="6"/>
  <c r="I145" i="6"/>
  <c r="H145" i="6"/>
  <c r="G145" i="6"/>
  <c r="E145" i="6"/>
  <c r="D145" i="6"/>
  <c r="C145" i="6"/>
  <c r="B145" i="6"/>
  <c r="BC144" i="6"/>
  <c r="BB144" i="6"/>
  <c r="BA144" i="6"/>
  <c r="AY144" i="6"/>
  <c r="AX144" i="6"/>
  <c r="AW144" i="6"/>
  <c r="AQ144" i="6"/>
  <c r="AP144" i="6"/>
  <c r="AO144" i="6"/>
  <c r="AM144" i="6"/>
  <c r="AL144" i="6"/>
  <c r="AK144" i="6"/>
  <c r="AE144" i="6"/>
  <c r="AD144" i="6"/>
  <c r="AC144" i="6"/>
  <c r="AA144" i="6"/>
  <c r="Z144" i="6"/>
  <c r="Y144" i="6"/>
  <c r="T144" i="6"/>
  <c r="S144" i="6"/>
  <c r="R144" i="6"/>
  <c r="P144" i="6"/>
  <c r="O144" i="6"/>
  <c r="N144" i="6"/>
  <c r="I144" i="6"/>
  <c r="H144" i="6"/>
  <c r="G144" i="6"/>
  <c r="E144" i="6"/>
  <c r="D144" i="6"/>
  <c r="C144" i="6"/>
  <c r="BC143" i="6"/>
  <c r="BB143" i="6"/>
  <c r="BA143" i="6"/>
  <c r="AY143" i="6"/>
  <c r="AX143" i="6"/>
  <c r="AW143" i="6"/>
  <c r="AQ143" i="6"/>
  <c r="AP143" i="6"/>
  <c r="AO143" i="6"/>
  <c r="AM143" i="6"/>
  <c r="AL143" i="6"/>
  <c r="AK143" i="6"/>
  <c r="AE143" i="6"/>
  <c r="AD143" i="6"/>
  <c r="AC143" i="6"/>
  <c r="AA143" i="6"/>
  <c r="Z143" i="6"/>
  <c r="Y143" i="6"/>
  <c r="T143" i="6"/>
  <c r="S143" i="6"/>
  <c r="R143" i="6"/>
  <c r="P143" i="6"/>
  <c r="O143" i="6"/>
  <c r="N143" i="6"/>
  <c r="I143" i="6"/>
  <c r="H143" i="6"/>
  <c r="G143" i="6"/>
  <c r="E143" i="6"/>
  <c r="D143" i="6"/>
  <c r="C143" i="6"/>
  <c r="BC142" i="6"/>
  <c r="BB142" i="6"/>
  <c r="BA142" i="6"/>
  <c r="AY142" i="6"/>
  <c r="AX142" i="6"/>
  <c r="AW142" i="6"/>
  <c r="AQ142" i="6"/>
  <c r="AP142" i="6"/>
  <c r="AO142" i="6"/>
  <c r="AM142" i="6"/>
  <c r="AL142" i="6"/>
  <c r="AK142" i="6"/>
  <c r="AE142" i="6"/>
  <c r="AD142" i="6"/>
  <c r="AC142" i="6"/>
  <c r="AA142" i="6"/>
  <c r="Z142" i="6"/>
  <c r="Y142" i="6"/>
  <c r="T142" i="6"/>
  <c r="S142" i="6"/>
  <c r="R142" i="6"/>
  <c r="P142" i="6"/>
  <c r="O142" i="6"/>
  <c r="N142" i="6"/>
  <c r="I142" i="6"/>
  <c r="H142" i="6"/>
  <c r="G142" i="6"/>
  <c r="E142" i="6"/>
  <c r="D142" i="6"/>
  <c r="C142" i="6"/>
  <c r="BC141" i="6"/>
  <c r="BB141" i="6"/>
  <c r="BA141" i="6"/>
  <c r="AY141" i="6"/>
  <c r="AX141" i="6"/>
  <c r="AW141" i="6"/>
  <c r="AQ141" i="6"/>
  <c r="AP141" i="6"/>
  <c r="AO141" i="6"/>
  <c r="AM141" i="6"/>
  <c r="AL141" i="6"/>
  <c r="AK141" i="6"/>
  <c r="AE141" i="6"/>
  <c r="AD141" i="6"/>
  <c r="AC141" i="6"/>
  <c r="AA141" i="6"/>
  <c r="Z141" i="6"/>
  <c r="Y141" i="6"/>
  <c r="T141" i="6"/>
  <c r="S141" i="6"/>
  <c r="R141" i="6"/>
  <c r="P141" i="6"/>
  <c r="O141" i="6"/>
  <c r="N141" i="6"/>
  <c r="I141" i="6"/>
  <c r="H141" i="6"/>
  <c r="G141" i="6"/>
  <c r="E141" i="6"/>
  <c r="D141" i="6"/>
  <c r="C141" i="6"/>
  <c r="BC140" i="6"/>
  <c r="BB140" i="6"/>
  <c r="BA140" i="6"/>
  <c r="AY140" i="6"/>
  <c r="AX140" i="6"/>
  <c r="AW140" i="6"/>
  <c r="AQ140" i="6"/>
  <c r="AP140" i="6"/>
  <c r="AO140" i="6"/>
  <c r="AM140" i="6"/>
  <c r="AL140" i="6"/>
  <c r="AK140" i="6"/>
  <c r="AE140" i="6"/>
  <c r="AD140" i="6"/>
  <c r="AC140" i="6"/>
  <c r="AA140" i="6"/>
  <c r="Z140" i="6"/>
  <c r="Y140" i="6"/>
  <c r="T140" i="6"/>
  <c r="S140" i="6"/>
  <c r="R140" i="6"/>
  <c r="P140" i="6"/>
  <c r="O140" i="6"/>
  <c r="N140" i="6"/>
  <c r="I140" i="6"/>
  <c r="H140" i="6"/>
  <c r="G140" i="6"/>
  <c r="E140" i="6"/>
  <c r="D140" i="6"/>
  <c r="C140" i="6"/>
  <c r="BC139" i="6"/>
  <c r="BB139" i="6"/>
  <c r="BA139" i="6"/>
  <c r="AY139" i="6"/>
  <c r="AX139" i="6"/>
  <c r="AW139" i="6"/>
  <c r="AV139" i="6"/>
  <c r="AQ139" i="6"/>
  <c r="AP139" i="6"/>
  <c r="AO139" i="6"/>
  <c r="AM139" i="6"/>
  <c r="AL139" i="6"/>
  <c r="AK139" i="6"/>
  <c r="AJ139" i="6"/>
  <c r="AE139" i="6"/>
  <c r="AD139" i="6"/>
  <c r="AC139" i="6"/>
  <c r="AA139" i="6"/>
  <c r="Z139" i="6"/>
  <c r="Y139" i="6"/>
  <c r="X139" i="6"/>
  <c r="T139" i="6"/>
  <c r="S139" i="6"/>
  <c r="R139" i="6"/>
  <c r="P139" i="6"/>
  <c r="O139" i="6"/>
  <c r="N139" i="6"/>
  <c r="M139" i="6"/>
  <c r="I139" i="6"/>
  <c r="H139" i="6"/>
  <c r="G139" i="6"/>
  <c r="E139" i="6"/>
  <c r="D139" i="6"/>
  <c r="C139" i="6"/>
  <c r="B139" i="6"/>
  <c r="BC138" i="6"/>
  <c r="BB138" i="6"/>
  <c r="BA138" i="6"/>
  <c r="AY138" i="6"/>
  <c r="AX138" i="6"/>
  <c r="AW138" i="6"/>
  <c r="AQ138" i="6"/>
  <c r="AP138" i="6"/>
  <c r="AO138" i="6"/>
  <c r="AM138" i="6"/>
  <c r="AL138" i="6"/>
  <c r="AK138" i="6"/>
  <c r="AE138" i="6"/>
  <c r="AD138" i="6"/>
  <c r="AC138" i="6"/>
  <c r="AA138" i="6"/>
  <c r="Z138" i="6"/>
  <c r="Y138" i="6"/>
  <c r="T138" i="6"/>
  <c r="S138" i="6"/>
  <c r="R138" i="6"/>
  <c r="P138" i="6"/>
  <c r="O138" i="6"/>
  <c r="N138" i="6"/>
  <c r="I138" i="6"/>
  <c r="H138" i="6"/>
  <c r="G138" i="6"/>
  <c r="E138" i="6"/>
  <c r="D138" i="6"/>
  <c r="C138" i="6"/>
  <c r="BC137" i="6"/>
  <c r="BB137" i="6"/>
  <c r="BA137" i="6"/>
  <c r="AY137" i="6"/>
  <c r="AX137" i="6"/>
  <c r="AW137" i="6"/>
  <c r="AQ137" i="6"/>
  <c r="AP137" i="6"/>
  <c r="AO137" i="6"/>
  <c r="AM137" i="6"/>
  <c r="AL137" i="6"/>
  <c r="AK137" i="6"/>
  <c r="AE137" i="6"/>
  <c r="AD137" i="6"/>
  <c r="AC137" i="6"/>
  <c r="AA137" i="6"/>
  <c r="Z137" i="6"/>
  <c r="Y137" i="6"/>
  <c r="T137" i="6"/>
  <c r="S137" i="6"/>
  <c r="R137" i="6"/>
  <c r="P137" i="6"/>
  <c r="O137" i="6"/>
  <c r="N137" i="6"/>
  <c r="I137" i="6"/>
  <c r="H137" i="6"/>
  <c r="G137" i="6"/>
  <c r="E137" i="6"/>
  <c r="D137" i="6"/>
  <c r="C137" i="6"/>
  <c r="BC136" i="6"/>
  <c r="BB136" i="6"/>
  <c r="BA136" i="6"/>
  <c r="AY136" i="6"/>
  <c r="AX136" i="6"/>
  <c r="AW136" i="6"/>
  <c r="AQ136" i="6"/>
  <c r="AP136" i="6"/>
  <c r="AO136" i="6"/>
  <c r="AM136" i="6"/>
  <c r="AL136" i="6"/>
  <c r="AK136" i="6"/>
  <c r="AE136" i="6"/>
  <c r="AD136" i="6"/>
  <c r="AC136" i="6"/>
  <c r="AA136" i="6"/>
  <c r="Z136" i="6"/>
  <c r="Y136" i="6"/>
  <c r="T136" i="6"/>
  <c r="S136" i="6"/>
  <c r="R136" i="6"/>
  <c r="P136" i="6"/>
  <c r="O136" i="6"/>
  <c r="N136" i="6"/>
  <c r="I136" i="6"/>
  <c r="H136" i="6"/>
  <c r="G136" i="6"/>
  <c r="E136" i="6"/>
  <c r="D136" i="6"/>
  <c r="C136" i="6"/>
  <c r="BC135" i="6"/>
  <c r="BB135" i="6"/>
  <c r="BA135" i="6"/>
  <c r="AY135" i="6"/>
  <c r="AX135" i="6"/>
  <c r="AW135" i="6"/>
  <c r="AQ135" i="6"/>
  <c r="AP135" i="6"/>
  <c r="AO135" i="6"/>
  <c r="AM135" i="6"/>
  <c r="AL135" i="6"/>
  <c r="AK135" i="6"/>
  <c r="AE135" i="6"/>
  <c r="AD135" i="6"/>
  <c r="AC135" i="6"/>
  <c r="AA135" i="6"/>
  <c r="Z135" i="6"/>
  <c r="Y135" i="6"/>
  <c r="T135" i="6"/>
  <c r="S135" i="6"/>
  <c r="R135" i="6"/>
  <c r="P135" i="6"/>
  <c r="O135" i="6"/>
  <c r="N135" i="6"/>
  <c r="I135" i="6"/>
  <c r="H135" i="6"/>
  <c r="G135" i="6"/>
  <c r="E135" i="6"/>
  <c r="D135" i="6"/>
  <c r="C135" i="6"/>
  <c r="BC134" i="6"/>
  <c r="BB134" i="6"/>
  <c r="BA134" i="6"/>
  <c r="AY134" i="6"/>
  <c r="AX134" i="6"/>
  <c r="AW134" i="6"/>
  <c r="AQ134" i="6"/>
  <c r="AP134" i="6"/>
  <c r="AO134" i="6"/>
  <c r="AM134" i="6"/>
  <c r="AL134" i="6"/>
  <c r="AK134" i="6"/>
  <c r="AE134" i="6"/>
  <c r="AD134" i="6"/>
  <c r="AC134" i="6"/>
  <c r="AA134" i="6"/>
  <c r="Z134" i="6"/>
  <c r="Y134" i="6"/>
  <c r="T134" i="6"/>
  <c r="S134" i="6"/>
  <c r="R134" i="6"/>
  <c r="P134" i="6"/>
  <c r="O134" i="6"/>
  <c r="N134" i="6"/>
  <c r="I134" i="6"/>
  <c r="H134" i="6"/>
  <c r="G134" i="6"/>
  <c r="E134" i="6"/>
  <c r="D134" i="6"/>
  <c r="C134" i="6"/>
  <c r="BC133" i="6"/>
  <c r="BB133" i="6"/>
  <c r="BA133" i="6"/>
  <c r="AY133" i="6"/>
  <c r="AX133" i="6"/>
  <c r="AW133" i="6"/>
  <c r="AQ133" i="6"/>
  <c r="AP133" i="6"/>
  <c r="AO133" i="6"/>
  <c r="AM133" i="6"/>
  <c r="AL133" i="6"/>
  <c r="AK133" i="6"/>
  <c r="AE133" i="6"/>
  <c r="AD133" i="6"/>
  <c r="AC133" i="6"/>
  <c r="AA133" i="6"/>
  <c r="Z133" i="6"/>
  <c r="Y133" i="6"/>
  <c r="T133" i="6"/>
  <c r="S133" i="6"/>
  <c r="R133" i="6"/>
  <c r="P133" i="6"/>
  <c r="O133" i="6"/>
  <c r="N133" i="6"/>
  <c r="I133" i="6"/>
  <c r="H133" i="6"/>
  <c r="G133" i="6"/>
  <c r="E133" i="6"/>
  <c r="D133" i="6"/>
  <c r="C133" i="6"/>
  <c r="BC132" i="6"/>
  <c r="BB132" i="6"/>
  <c r="BA132" i="6"/>
  <c r="AY132" i="6"/>
  <c r="AX132" i="6"/>
  <c r="AW132" i="6"/>
  <c r="AQ132" i="6"/>
  <c r="AP132" i="6"/>
  <c r="AO132" i="6"/>
  <c r="AM132" i="6"/>
  <c r="AL132" i="6"/>
  <c r="AK132" i="6"/>
  <c r="AE132" i="6"/>
  <c r="AD132" i="6"/>
  <c r="AC132" i="6"/>
  <c r="AA132" i="6"/>
  <c r="Z132" i="6"/>
  <c r="Y132" i="6"/>
  <c r="T132" i="6"/>
  <c r="S132" i="6"/>
  <c r="R132" i="6"/>
  <c r="P132" i="6"/>
  <c r="O132" i="6"/>
  <c r="N132" i="6"/>
  <c r="I132" i="6"/>
  <c r="H132" i="6"/>
  <c r="G132" i="6"/>
  <c r="E132" i="6"/>
  <c r="D132" i="6"/>
  <c r="C132" i="6"/>
  <c r="BC131" i="6"/>
  <c r="BB131" i="6"/>
  <c r="BA131" i="6"/>
  <c r="AY131" i="6"/>
  <c r="AX131" i="6"/>
  <c r="AW131" i="6"/>
  <c r="AV131" i="6"/>
  <c r="AQ131" i="6"/>
  <c r="AP131" i="6"/>
  <c r="AO131" i="6"/>
  <c r="AM131" i="6"/>
  <c r="AL131" i="6"/>
  <c r="AK131" i="6"/>
  <c r="AJ131" i="6"/>
  <c r="AE131" i="6"/>
  <c r="AD131" i="6"/>
  <c r="AC131" i="6"/>
  <c r="AA131" i="6"/>
  <c r="Z131" i="6"/>
  <c r="Y131" i="6"/>
  <c r="X131" i="6"/>
  <c r="T131" i="6"/>
  <c r="S131" i="6"/>
  <c r="R131" i="6"/>
  <c r="P131" i="6"/>
  <c r="O131" i="6"/>
  <c r="N131" i="6"/>
  <c r="M131" i="6"/>
  <c r="I131" i="6"/>
  <c r="H131" i="6"/>
  <c r="G131" i="6"/>
  <c r="E131" i="6"/>
  <c r="D131" i="6"/>
  <c r="C131" i="6"/>
  <c r="B131" i="6"/>
  <c r="BC130" i="6"/>
  <c r="BB130" i="6"/>
  <c r="BA130" i="6"/>
  <c r="AY130" i="6"/>
  <c r="AX130" i="6"/>
  <c r="AW130" i="6"/>
  <c r="AQ130" i="6"/>
  <c r="AP130" i="6"/>
  <c r="AO130" i="6"/>
  <c r="AM130" i="6"/>
  <c r="AL130" i="6"/>
  <c r="AK130" i="6"/>
  <c r="AE130" i="6"/>
  <c r="AD130" i="6"/>
  <c r="AC130" i="6"/>
  <c r="AA130" i="6"/>
  <c r="Z130" i="6"/>
  <c r="Y130" i="6"/>
  <c r="T130" i="6"/>
  <c r="S130" i="6"/>
  <c r="R130" i="6"/>
  <c r="P130" i="6"/>
  <c r="O130" i="6"/>
  <c r="N130" i="6"/>
  <c r="I130" i="6"/>
  <c r="H130" i="6"/>
  <c r="G130" i="6"/>
  <c r="E130" i="6"/>
  <c r="D130" i="6"/>
  <c r="C130" i="6"/>
  <c r="BC129" i="6"/>
  <c r="BB129" i="6"/>
  <c r="BA129" i="6"/>
  <c r="AY129" i="6"/>
  <c r="AX129" i="6"/>
  <c r="AW129" i="6"/>
  <c r="AQ129" i="6"/>
  <c r="AP129" i="6"/>
  <c r="AO129" i="6"/>
  <c r="AM129" i="6"/>
  <c r="AL129" i="6"/>
  <c r="AK129" i="6"/>
  <c r="AE129" i="6"/>
  <c r="AD129" i="6"/>
  <c r="AC129" i="6"/>
  <c r="AA129" i="6"/>
  <c r="Z129" i="6"/>
  <c r="Y129" i="6"/>
  <c r="T129" i="6"/>
  <c r="S129" i="6"/>
  <c r="R129" i="6"/>
  <c r="P129" i="6"/>
  <c r="O129" i="6"/>
  <c r="N129" i="6"/>
  <c r="I129" i="6"/>
  <c r="H129" i="6"/>
  <c r="G129" i="6"/>
  <c r="E129" i="6"/>
  <c r="D129" i="6"/>
  <c r="C129" i="6"/>
  <c r="BC128" i="6"/>
  <c r="BB128" i="6"/>
  <c r="BA128" i="6"/>
  <c r="AY128" i="6"/>
  <c r="AX128" i="6"/>
  <c r="AW128" i="6"/>
  <c r="AQ128" i="6"/>
  <c r="AP128" i="6"/>
  <c r="AO128" i="6"/>
  <c r="AM128" i="6"/>
  <c r="AL128" i="6"/>
  <c r="AK128" i="6"/>
  <c r="AE128" i="6"/>
  <c r="AD128" i="6"/>
  <c r="AC128" i="6"/>
  <c r="AA128" i="6"/>
  <c r="Z128" i="6"/>
  <c r="Y128" i="6"/>
  <c r="T128" i="6"/>
  <c r="S128" i="6"/>
  <c r="R128" i="6"/>
  <c r="P128" i="6"/>
  <c r="O128" i="6"/>
  <c r="N128" i="6"/>
  <c r="I128" i="6"/>
  <c r="H128" i="6"/>
  <c r="G128" i="6"/>
  <c r="E128" i="6"/>
  <c r="D128" i="6"/>
  <c r="C128" i="6"/>
  <c r="BC127" i="6"/>
  <c r="BB127" i="6"/>
  <c r="BA127" i="6"/>
  <c r="AY127" i="6"/>
  <c r="AX127" i="6"/>
  <c r="AW127" i="6"/>
  <c r="AQ127" i="6"/>
  <c r="AP127" i="6"/>
  <c r="AO127" i="6"/>
  <c r="AM127" i="6"/>
  <c r="AL127" i="6"/>
  <c r="AK127" i="6"/>
  <c r="AE127" i="6"/>
  <c r="AD127" i="6"/>
  <c r="AC127" i="6"/>
  <c r="AA127" i="6"/>
  <c r="Z127" i="6"/>
  <c r="Y127" i="6"/>
  <c r="T127" i="6"/>
  <c r="S127" i="6"/>
  <c r="R127" i="6"/>
  <c r="P127" i="6"/>
  <c r="O127" i="6"/>
  <c r="N127" i="6"/>
  <c r="I127" i="6"/>
  <c r="H127" i="6"/>
  <c r="G127" i="6"/>
  <c r="E127" i="6"/>
  <c r="D127" i="6"/>
  <c r="C127" i="6"/>
  <c r="BC126" i="6"/>
  <c r="BB126" i="6"/>
  <c r="BA126" i="6"/>
  <c r="AY126" i="6"/>
  <c r="AX126" i="6"/>
  <c r="AW126" i="6"/>
  <c r="AQ126" i="6"/>
  <c r="AP126" i="6"/>
  <c r="AO126" i="6"/>
  <c r="AM126" i="6"/>
  <c r="AL126" i="6"/>
  <c r="AK126" i="6"/>
  <c r="AE126" i="6"/>
  <c r="AD126" i="6"/>
  <c r="AC126" i="6"/>
  <c r="AA126" i="6"/>
  <c r="Z126" i="6"/>
  <c r="Y126" i="6"/>
  <c r="T126" i="6"/>
  <c r="S126" i="6"/>
  <c r="R126" i="6"/>
  <c r="P126" i="6"/>
  <c r="O126" i="6"/>
  <c r="N126" i="6"/>
  <c r="I126" i="6"/>
  <c r="H126" i="6"/>
  <c r="G126" i="6"/>
  <c r="E126" i="6"/>
  <c r="D126" i="6"/>
  <c r="C126" i="6"/>
  <c r="BC125" i="6"/>
  <c r="BB125" i="6"/>
  <c r="BA125" i="6"/>
  <c r="AY125" i="6"/>
  <c r="AX125" i="6"/>
  <c r="AW125" i="6"/>
  <c r="AQ125" i="6"/>
  <c r="AP125" i="6"/>
  <c r="AO125" i="6"/>
  <c r="AM125" i="6"/>
  <c r="AL125" i="6"/>
  <c r="AK125" i="6"/>
  <c r="AE125" i="6"/>
  <c r="AD125" i="6"/>
  <c r="AC125" i="6"/>
  <c r="AA125" i="6"/>
  <c r="Z125" i="6"/>
  <c r="Y125" i="6"/>
  <c r="T125" i="6"/>
  <c r="S125" i="6"/>
  <c r="R125" i="6"/>
  <c r="P125" i="6"/>
  <c r="O125" i="6"/>
  <c r="N125" i="6"/>
  <c r="I125" i="6"/>
  <c r="H125" i="6"/>
  <c r="G125" i="6"/>
  <c r="E125" i="6"/>
  <c r="D125" i="6"/>
  <c r="C125" i="6"/>
  <c r="BC124" i="6"/>
  <c r="BB124" i="6"/>
  <c r="BA124" i="6"/>
  <c r="AY124" i="6"/>
  <c r="AX124" i="6"/>
  <c r="AW124" i="6"/>
  <c r="AQ124" i="6"/>
  <c r="AP124" i="6"/>
  <c r="AO124" i="6"/>
  <c r="AM124" i="6"/>
  <c r="AL124" i="6"/>
  <c r="AK124" i="6"/>
  <c r="AE124" i="6"/>
  <c r="AD124" i="6"/>
  <c r="AC124" i="6"/>
  <c r="AA124" i="6"/>
  <c r="Z124" i="6"/>
  <c r="Y124" i="6"/>
  <c r="T124" i="6"/>
  <c r="S124" i="6"/>
  <c r="R124" i="6"/>
  <c r="P124" i="6"/>
  <c r="O124" i="6"/>
  <c r="N124" i="6"/>
  <c r="I124" i="6"/>
  <c r="H124" i="6"/>
  <c r="G124" i="6"/>
  <c r="E124" i="6"/>
  <c r="D124" i="6"/>
  <c r="C124" i="6"/>
  <c r="BC123" i="6"/>
  <c r="BB123" i="6"/>
  <c r="BA123" i="6"/>
  <c r="AY123" i="6"/>
  <c r="AX123" i="6"/>
  <c r="AW123" i="6"/>
  <c r="AV123" i="6"/>
  <c r="AQ123" i="6"/>
  <c r="AP123" i="6"/>
  <c r="AO123" i="6"/>
  <c r="AM123" i="6"/>
  <c r="AL123" i="6"/>
  <c r="AK123" i="6"/>
  <c r="AJ123" i="6"/>
  <c r="AE123" i="6"/>
  <c r="AD123" i="6"/>
  <c r="AC123" i="6"/>
  <c r="AA123" i="6"/>
  <c r="Z123" i="6"/>
  <c r="Y123" i="6"/>
  <c r="X123" i="6"/>
  <c r="T123" i="6"/>
  <c r="S123" i="6"/>
  <c r="R123" i="6"/>
  <c r="P123" i="6"/>
  <c r="O123" i="6"/>
  <c r="N123" i="6"/>
  <c r="M123" i="6"/>
  <c r="I123" i="6"/>
  <c r="H123" i="6"/>
  <c r="G123" i="6"/>
  <c r="E123" i="6"/>
  <c r="D123" i="6"/>
  <c r="C123" i="6"/>
  <c r="B123" i="6"/>
  <c r="BC122" i="6"/>
  <c r="BB122" i="6"/>
  <c r="BA122" i="6"/>
  <c r="AY122" i="6"/>
  <c r="AX122" i="6"/>
  <c r="AW122" i="6"/>
  <c r="AQ122" i="6"/>
  <c r="AP122" i="6"/>
  <c r="AO122" i="6"/>
  <c r="AM122" i="6"/>
  <c r="AL122" i="6"/>
  <c r="AK122" i="6"/>
  <c r="AE122" i="6"/>
  <c r="AD122" i="6"/>
  <c r="AC122" i="6"/>
  <c r="AA122" i="6"/>
  <c r="Z122" i="6"/>
  <c r="Y122" i="6"/>
  <c r="T122" i="6"/>
  <c r="S122" i="6"/>
  <c r="R122" i="6"/>
  <c r="P122" i="6"/>
  <c r="O122" i="6"/>
  <c r="N122" i="6"/>
  <c r="I122" i="6"/>
  <c r="H122" i="6"/>
  <c r="G122" i="6"/>
  <c r="E122" i="6"/>
  <c r="D122" i="6"/>
  <c r="C122" i="6"/>
  <c r="BC121" i="6"/>
  <c r="BB121" i="6"/>
  <c r="BA121" i="6"/>
  <c r="AY121" i="6"/>
  <c r="AX121" i="6"/>
  <c r="AW121" i="6"/>
  <c r="AQ121" i="6"/>
  <c r="AP121" i="6"/>
  <c r="AO121" i="6"/>
  <c r="AM121" i="6"/>
  <c r="AL121" i="6"/>
  <c r="AK121" i="6"/>
  <c r="AE121" i="6"/>
  <c r="AD121" i="6"/>
  <c r="AC121" i="6"/>
  <c r="AA121" i="6"/>
  <c r="Z121" i="6"/>
  <c r="Y121" i="6"/>
  <c r="T121" i="6"/>
  <c r="S121" i="6"/>
  <c r="R121" i="6"/>
  <c r="P121" i="6"/>
  <c r="O121" i="6"/>
  <c r="N121" i="6"/>
  <c r="I121" i="6"/>
  <c r="H121" i="6"/>
  <c r="G121" i="6"/>
  <c r="E121" i="6"/>
  <c r="D121" i="6"/>
  <c r="C121" i="6"/>
  <c r="BC120" i="6"/>
  <c r="BB120" i="6"/>
  <c r="BA120" i="6"/>
  <c r="AY120" i="6"/>
  <c r="AX120" i="6"/>
  <c r="AW120" i="6"/>
  <c r="AQ120" i="6"/>
  <c r="AP120" i="6"/>
  <c r="AO120" i="6"/>
  <c r="AM120" i="6"/>
  <c r="AL120" i="6"/>
  <c r="AK120" i="6"/>
  <c r="AE120" i="6"/>
  <c r="AD120" i="6"/>
  <c r="AC120" i="6"/>
  <c r="AA120" i="6"/>
  <c r="Z120" i="6"/>
  <c r="Y120" i="6"/>
  <c r="T120" i="6"/>
  <c r="S120" i="6"/>
  <c r="R120" i="6"/>
  <c r="P120" i="6"/>
  <c r="O120" i="6"/>
  <c r="N120" i="6"/>
  <c r="I120" i="6"/>
  <c r="H120" i="6"/>
  <c r="G120" i="6"/>
  <c r="E120" i="6"/>
  <c r="D120" i="6"/>
  <c r="C120" i="6"/>
  <c r="BC119" i="6"/>
  <c r="BB119" i="6"/>
  <c r="BA119" i="6"/>
  <c r="AY119" i="6"/>
  <c r="AX119" i="6"/>
  <c r="AW119" i="6"/>
  <c r="AQ119" i="6"/>
  <c r="AP119" i="6"/>
  <c r="AO119" i="6"/>
  <c r="AM119" i="6"/>
  <c r="AL119" i="6"/>
  <c r="AK119" i="6"/>
  <c r="AE119" i="6"/>
  <c r="AD119" i="6"/>
  <c r="AC119" i="6"/>
  <c r="AA119" i="6"/>
  <c r="Z119" i="6"/>
  <c r="Y119" i="6"/>
  <c r="T119" i="6"/>
  <c r="S119" i="6"/>
  <c r="R119" i="6"/>
  <c r="P119" i="6"/>
  <c r="O119" i="6"/>
  <c r="N119" i="6"/>
  <c r="I119" i="6"/>
  <c r="H119" i="6"/>
  <c r="G119" i="6"/>
  <c r="E119" i="6"/>
  <c r="D119" i="6"/>
  <c r="C119" i="6"/>
  <c r="BC118" i="6"/>
  <c r="BB118" i="6"/>
  <c r="BA118" i="6"/>
  <c r="AY118" i="6"/>
  <c r="AX118" i="6"/>
  <c r="AW118" i="6"/>
  <c r="AQ118" i="6"/>
  <c r="AP118" i="6"/>
  <c r="AO118" i="6"/>
  <c r="AM118" i="6"/>
  <c r="AL118" i="6"/>
  <c r="AK118" i="6"/>
  <c r="AE118" i="6"/>
  <c r="AD118" i="6"/>
  <c r="AC118" i="6"/>
  <c r="AA118" i="6"/>
  <c r="Z118" i="6"/>
  <c r="Y118" i="6"/>
  <c r="T118" i="6"/>
  <c r="S118" i="6"/>
  <c r="R118" i="6"/>
  <c r="P118" i="6"/>
  <c r="O118" i="6"/>
  <c r="N118" i="6"/>
  <c r="I118" i="6"/>
  <c r="H118" i="6"/>
  <c r="G118" i="6"/>
  <c r="E118" i="6"/>
  <c r="D118" i="6"/>
  <c r="C118" i="6"/>
  <c r="BC117" i="6"/>
  <c r="BB117" i="6"/>
  <c r="BA117" i="6"/>
  <c r="AY117" i="6"/>
  <c r="AX117" i="6"/>
  <c r="AW117" i="6"/>
  <c r="AQ117" i="6"/>
  <c r="AP117" i="6"/>
  <c r="AO117" i="6"/>
  <c r="AM117" i="6"/>
  <c r="AL117" i="6"/>
  <c r="AK117" i="6"/>
  <c r="AE117" i="6"/>
  <c r="AD117" i="6"/>
  <c r="AC117" i="6"/>
  <c r="AA117" i="6"/>
  <c r="Z117" i="6"/>
  <c r="Y117" i="6"/>
  <c r="T117" i="6"/>
  <c r="S117" i="6"/>
  <c r="R117" i="6"/>
  <c r="P117" i="6"/>
  <c r="O117" i="6"/>
  <c r="N117" i="6"/>
  <c r="I117" i="6"/>
  <c r="H117" i="6"/>
  <c r="G117" i="6"/>
  <c r="E117" i="6"/>
  <c r="D117" i="6"/>
  <c r="C117" i="6"/>
  <c r="BC116" i="6"/>
  <c r="BB116" i="6"/>
  <c r="BA116" i="6"/>
  <c r="AY116" i="6"/>
  <c r="AX116" i="6"/>
  <c r="AW116" i="6"/>
  <c r="AQ116" i="6"/>
  <c r="AP116" i="6"/>
  <c r="AO116" i="6"/>
  <c r="AM116" i="6"/>
  <c r="AL116" i="6"/>
  <c r="AK116" i="6"/>
  <c r="AE116" i="6"/>
  <c r="AD116" i="6"/>
  <c r="AC116" i="6"/>
  <c r="AA116" i="6"/>
  <c r="Z116" i="6"/>
  <c r="Y116" i="6"/>
  <c r="T116" i="6"/>
  <c r="S116" i="6"/>
  <c r="R116" i="6"/>
  <c r="P116" i="6"/>
  <c r="O116" i="6"/>
  <c r="N116" i="6"/>
  <c r="I116" i="6"/>
  <c r="H116" i="6"/>
  <c r="G116" i="6"/>
  <c r="E116" i="6"/>
  <c r="D116" i="6"/>
  <c r="C116" i="6"/>
  <c r="BC115" i="6"/>
  <c r="BB115" i="6"/>
  <c r="BA115" i="6"/>
  <c r="AY115" i="6"/>
  <c r="AX115" i="6"/>
  <c r="AW115" i="6"/>
  <c r="AV115" i="6"/>
  <c r="AQ115" i="6"/>
  <c r="AP115" i="6"/>
  <c r="AO115" i="6"/>
  <c r="AM115" i="6"/>
  <c r="AL115" i="6"/>
  <c r="AK115" i="6"/>
  <c r="AJ115" i="6"/>
  <c r="AE115" i="6"/>
  <c r="AD115" i="6"/>
  <c r="AC115" i="6"/>
  <c r="AA115" i="6"/>
  <c r="Z115" i="6"/>
  <c r="Y115" i="6"/>
  <c r="X115" i="6"/>
  <c r="T115" i="6"/>
  <c r="S115" i="6"/>
  <c r="R115" i="6"/>
  <c r="P115" i="6"/>
  <c r="O115" i="6"/>
  <c r="N115" i="6"/>
  <c r="M115" i="6"/>
  <c r="I115" i="6"/>
  <c r="H115" i="6"/>
  <c r="G115" i="6"/>
  <c r="E115" i="6"/>
  <c r="D115" i="6"/>
  <c r="C115" i="6"/>
  <c r="B115" i="6"/>
  <c r="BD113" i="6"/>
  <c r="AY113" i="6"/>
  <c r="AX113" i="6"/>
  <c r="AW113" i="6"/>
  <c r="AR113" i="6"/>
  <c r="AM113" i="6"/>
  <c r="AL113" i="6"/>
  <c r="AK113" i="6"/>
  <c r="AF113" i="6"/>
  <c r="AA113" i="6"/>
  <c r="Z113" i="6"/>
  <c r="Y113" i="6"/>
  <c r="U113" i="6"/>
  <c r="P113" i="6"/>
  <c r="O113" i="6"/>
  <c r="N113" i="6"/>
  <c r="J113" i="6"/>
  <c r="E113" i="6"/>
  <c r="D113" i="6"/>
  <c r="C113" i="6"/>
  <c r="BC112" i="6"/>
  <c r="BB112" i="6"/>
  <c r="BA112" i="6"/>
  <c r="AY112" i="6"/>
  <c r="AX112" i="6"/>
  <c r="AW112" i="6"/>
  <c r="AQ112" i="6"/>
  <c r="AP112" i="6"/>
  <c r="AO112" i="6"/>
  <c r="AM112" i="6"/>
  <c r="AL112" i="6"/>
  <c r="AK112" i="6"/>
  <c r="AE112" i="6"/>
  <c r="AD112" i="6"/>
  <c r="AC112" i="6"/>
  <c r="AA112" i="6"/>
  <c r="Z112" i="6"/>
  <c r="Y112" i="6"/>
  <c r="T112" i="6"/>
  <c r="S112" i="6"/>
  <c r="R112" i="6"/>
  <c r="P112" i="6"/>
  <c r="O112" i="6"/>
  <c r="N112" i="6"/>
  <c r="I112" i="6"/>
  <c r="H112" i="6"/>
  <c r="G112" i="6"/>
  <c r="E112" i="6"/>
  <c r="D112" i="6"/>
  <c r="C112" i="6"/>
  <c r="BC111" i="6"/>
  <c r="BB111" i="6"/>
  <c r="BA111" i="6"/>
  <c r="AY111" i="6"/>
  <c r="AX111" i="6"/>
  <c r="AW111" i="6"/>
  <c r="AQ111" i="6"/>
  <c r="AP111" i="6"/>
  <c r="AO111" i="6"/>
  <c r="AM111" i="6"/>
  <c r="AL111" i="6"/>
  <c r="AK111" i="6"/>
  <c r="AE111" i="6"/>
  <c r="AD111" i="6"/>
  <c r="AC111" i="6"/>
  <c r="AA111" i="6"/>
  <c r="Z111" i="6"/>
  <c r="Y111" i="6"/>
  <c r="T111" i="6"/>
  <c r="S111" i="6"/>
  <c r="R111" i="6"/>
  <c r="P111" i="6"/>
  <c r="O111" i="6"/>
  <c r="N111" i="6"/>
  <c r="I111" i="6"/>
  <c r="H111" i="6"/>
  <c r="G111" i="6"/>
  <c r="E111" i="6"/>
  <c r="D111" i="6"/>
  <c r="C111" i="6"/>
  <c r="BC110" i="6"/>
  <c r="BB110" i="6"/>
  <c r="BA110" i="6"/>
  <c r="AY110" i="6"/>
  <c r="AX110" i="6"/>
  <c r="AW110" i="6"/>
  <c r="AQ110" i="6"/>
  <c r="AP110" i="6"/>
  <c r="AO110" i="6"/>
  <c r="AM110" i="6"/>
  <c r="AL110" i="6"/>
  <c r="AK110" i="6"/>
  <c r="AE110" i="6"/>
  <c r="AD110" i="6"/>
  <c r="AC110" i="6"/>
  <c r="AA110" i="6"/>
  <c r="Z110" i="6"/>
  <c r="Y110" i="6"/>
  <c r="T110" i="6"/>
  <c r="S110" i="6"/>
  <c r="R110" i="6"/>
  <c r="P110" i="6"/>
  <c r="O110" i="6"/>
  <c r="N110" i="6"/>
  <c r="I110" i="6"/>
  <c r="H110" i="6"/>
  <c r="G110" i="6"/>
  <c r="E110" i="6"/>
  <c r="D110" i="6"/>
  <c r="C110" i="6"/>
  <c r="BC109" i="6"/>
  <c r="BB109" i="6"/>
  <c r="BA109" i="6"/>
  <c r="AY109" i="6"/>
  <c r="AX109" i="6"/>
  <c r="AW109" i="6"/>
  <c r="AQ109" i="6"/>
  <c r="AP109" i="6"/>
  <c r="AO109" i="6"/>
  <c r="AM109" i="6"/>
  <c r="AL109" i="6"/>
  <c r="AK109" i="6"/>
  <c r="AE109" i="6"/>
  <c r="AD109" i="6"/>
  <c r="AC109" i="6"/>
  <c r="AA109" i="6"/>
  <c r="Z109" i="6"/>
  <c r="Y109" i="6"/>
  <c r="T109" i="6"/>
  <c r="S109" i="6"/>
  <c r="R109" i="6"/>
  <c r="P109" i="6"/>
  <c r="O109" i="6"/>
  <c r="N109" i="6"/>
  <c r="I109" i="6"/>
  <c r="H109" i="6"/>
  <c r="G109" i="6"/>
  <c r="E109" i="6"/>
  <c r="D109" i="6"/>
  <c r="C109" i="6"/>
  <c r="BC108" i="6"/>
  <c r="BB108" i="6"/>
  <c r="BA108" i="6"/>
  <c r="AY108" i="6"/>
  <c r="AX108" i="6"/>
  <c r="AW108" i="6"/>
  <c r="AV108" i="6"/>
  <c r="AQ108" i="6"/>
  <c r="AP108" i="6"/>
  <c r="AO108" i="6"/>
  <c r="AM108" i="6"/>
  <c r="AL108" i="6"/>
  <c r="AK108" i="6"/>
  <c r="AJ108" i="6"/>
  <c r="AE108" i="6"/>
  <c r="AD108" i="6"/>
  <c r="AC108" i="6"/>
  <c r="AA108" i="6"/>
  <c r="Z108" i="6"/>
  <c r="Y108" i="6"/>
  <c r="X108" i="6"/>
  <c r="T108" i="6"/>
  <c r="S108" i="6"/>
  <c r="R108" i="6"/>
  <c r="P108" i="6"/>
  <c r="O108" i="6"/>
  <c r="N108" i="6"/>
  <c r="M108" i="6"/>
  <c r="I108" i="6"/>
  <c r="H108" i="6"/>
  <c r="G108" i="6"/>
  <c r="E108" i="6"/>
  <c r="D108" i="6"/>
  <c r="C108" i="6"/>
  <c r="B108" i="6"/>
  <c r="BC107" i="6"/>
  <c r="BB107" i="6"/>
  <c r="BA107" i="6"/>
  <c r="AY107" i="6"/>
  <c r="AX107" i="6"/>
  <c r="AW107" i="6"/>
  <c r="AQ107" i="6"/>
  <c r="AP107" i="6"/>
  <c r="AO107" i="6"/>
  <c r="AM107" i="6"/>
  <c r="AL107" i="6"/>
  <c r="AK107" i="6"/>
  <c r="AE107" i="6"/>
  <c r="AD107" i="6"/>
  <c r="AC107" i="6"/>
  <c r="AA107" i="6"/>
  <c r="Z107" i="6"/>
  <c r="Y107" i="6"/>
  <c r="T107" i="6"/>
  <c r="S107" i="6"/>
  <c r="R107" i="6"/>
  <c r="P107" i="6"/>
  <c r="O107" i="6"/>
  <c r="N107" i="6"/>
  <c r="I107" i="6"/>
  <c r="H107" i="6"/>
  <c r="G107" i="6"/>
  <c r="E107" i="6"/>
  <c r="D107" i="6"/>
  <c r="C107" i="6"/>
  <c r="BC106" i="6"/>
  <c r="BB106" i="6"/>
  <c r="BA106" i="6"/>
  <c r="AY106" i="6"/>
  <c r="AX106" i="6"/>
  <c r="AW106" i="6"/>
  <c r="AQ106" i="6"/>
  <c r="AP106" i="6"/>
  <c r="AO106" i="6"/>
  <c r="AM106" i="6"/>
  <c r="AL106" i="6"/>
  <c r="AK106" i="6"/>
  <c r="AE106" i="6"/>
  <c r="AD106" i="6"/>
  <c r="AC106" i="6"/>
  <c r="AA106" i="6"/>
  <c r="Z106" i="6"/>
  <c r="Y106" i="6"/>
  <c r="T106" i="6"/>
  <c r="S106" i="6"/>
  <c r="R106" i="6"/>
  <c r="P106" i="6"/>
  <c r="O106" i="6"/>
  <c r="N106" i="6"/>
  <c r="I106" i="6"/>
  <c r="H106" i="6"/>
  <c r="G106" i="6"/>
  <c r="E106" i="6"/>
  <c r="D106" i="6"/>
  <c r="C106" i="6"/>
  <c r="BC105" i="6"/>
  <c r="BB105" i="6"/>
  <c r="BA105" i="6"/>
  <c r="AY105" i="6"/>
  <c r="AX105" i="6"/>
  <c r="AW105" i="6"/>
  <c r="AQ105" i="6"/>
  <c r="AP105" i="6"/>
  <c r="AO105" i="6"/>
  <c r="AM105" i="6"/>
  <c r="AL105" i="6"/>
  <c r="AK105" i="6"/>
  <c r="AE105" i="6"/>
  <c r="AD105" i="6"/>
  <c r="AC105" i="6"/>
  <c r="AA105" i="6"/>
  <c r="Z105" i="6"/>
  <c r="Y105" i="6"/>
  <c r="T105" i="6"/>
  <c r="S105" i="6"/>
  <c r="R105" i="6"/>
  <c r="P105" i="6"/>
  <c r="O105" i="6"/>
  <c r="N105" i="6"/>
  <c r="I105" i="6"/>
  <c r="H105" i="6"/>
  <c r="G105" i="6"/>
  <c r="E105" i="6"/>
  <c r="D105" i="6"/>
  <c r="C105" i="6"/>
  <c r="BC104" i="6"/>
  <c r="BB104" i="6"/>
  <c r="BA104" i="6"/>
  <c r="AY104" i="6"/>
  <c r="AX104" i="6"/>
  <c r="AW104" i="6"/>
  <c r="AQ104" i="6"/>
  <c r="AP104" i="6"/>
  <c r="AO104" i="6"/>
  <c r="AM104" i="6"/>
  <c r="AL104" i="6"/>
  <c r="AK104" i="6"/>
  <c r="AE104" i="6"/>
  <c r="AD104" i="6"/>
  <c r="AC104" i="6"/>
  <c r="AA104" i="6"/>
  <c r="Z104" i="6"/>
  <c r="Y104" i="6"/>
  <c r="T104" i="6"/>
  <c r="S104" i="6"/>
  <c r="R104" i="6"/>
  <c r="P104" i="6"/>
  <c r="O104" i="6"/>
  <c r="N104" i="6"/>
  <c r="I104" i="6"/>
  <c r="H104" i="6"/>
  <c r="G104" i="6"/>
  <c r="E104" i="6"/>
  <c r="D104" i="6"/>
  <c r="C104" i="6"/>
  <c r="BC103" i="6"/>
  <c r="BB103" i="6"/>
  <c r="BA103" i="6"/>
  <c r="AY103" i="6"/>
  <c r="AX103" i="6"/>
  <c r="AW103" i="6"/>
  <c r="AQ103" i="6"/>
  <c r="AP103" i="6"/>
  <c r="AO103" i="6"/>
  <c r="AM103" i="6"/>
  <c r="AL103" i="6"/>
  <c r="AK103" i="6"/>
  <c r="AE103" i="6"/>
  <c r="AD103" i="6"/>
  <c r="AC103" i="6"/>
  <c r="AA103" i="6"/>
  <c r="Z103" i="6"/>
  <c r="Y103" i="6"/>
  <c r="T103" i="6"/>
  <c r="S103" i="6"/>
  <c r="R103" i="6"/>
  <c r="P103" i="6"/>
  <c r="O103" i="6"/>
  <c r="N103" i="6"/>
  <c r="I103" i="6"/>
  <c r="H103" i="6"/>
  <c r="G103" i="6"/>
  <c r="E103" i="6"/>
  <c r="D103" i="6"/>
  <c r="C103" i="6"/>
  <c r="BC102" i="6"/>
  <c r="BB102" i="6"/>
  <c r="BA102" i="6"/>
  <c r="AY102" i="6"/>
  <c r="AX102" i="6"/>
  <c r="AW102" i="6"/>
  <c r="AV102" i="6"/>
  <c r="AQ102" i="6"/>
  <c r="AP102" i="6"/>
  <c r="AO102" i="6"/>
  <c r="AM102" i="6"/>
  <c r="AL102" i="6"/>
  <c r="AK102" i="6"/>
  <c r="AJ102" i="6"/>
  <c r="AE102" i="6"/>
  <c r="AD102" i="6"/>
  <c r="AC102" i="6"/>
  <c r="AA102" i="6"/>
  <c r="Z102" i="6"/>
  <c r="Y102" i="6"/>
  <c r="X102" i="6"/>
  <c r="T102" i="6"/>
  <c r="S102" i="6"/>
  <c r="R102" i="6"/>
  <c r="P102" i="6"/>
  <c r="O102" i="6"/>
  <c r="N102" i="6"/>
  <c r="M102" i="6"/>
  <c r="I102" i="6"/>
  <c r="H102" i="6"/>
  <c r="G102" i="6"/>
  <c r="E102" i="6"/>
  <c r="D102" i="6"/>
  <c r="C102" i="6"/>
  <c r="B102" i="6"/>
  <c r="BC101" i="6"/>
  <c r="BB101" i="6"/>
  <c r="BA101" i="6"/>
  <c r="AY101" i="6"/>
  <c r="AX101" i="6"/>
  <c r="AW101" i="6"/>
  <c r="AQ101" i="6"/>
  <c r="AP101" i="6"/>
  <c r="AO101" i="6"/>
  <c r="AM101" i="6"/>
  <c r="AL101" i="6"/>
  <c r="AK101" i="6"/>
  <c r="AE101" i="6"/>
  <c r="AD101" i="6"/>
  <c r="AC101" i="6"/>
  <c r="AA101" i="6"/>
  <c r="Z101" i="6"/>
  <c r="Y101" i="6"/>
  <c r="T101" i="6"/>
  <c r="S101" i="6"/>
  <c r="R101" i="6"/>
  <c r="P101" i="6"/>
  <c r="O101" i="6"/>
  <c r="N101" i="6"/>
  <c r="I101" i="6"/>
  <c r="H101" i="6"/>
  <c r="G101" i="6"/>
  <c r="E101" i="6"/>
  <c r="D101" i="6"/>
  <c r="C101" i="6"/>
  <c r="BC100" i="6"/>
  <c r="BB100" i="6"/>
  <c r="BA100" i="6"/>
  <c r="AY100" i="6"/>
  <c r="AX100" i="6"/>
  <c r="AW100" i="6"/>
  <c r="AQ100" i="6"/>
  <c r="AP100" i="6"/>
  <c r="AO100" i="6"/>
  <c r="AM100" i="6"/>
  <c r="AL100" i="6"/>
  <c r="AK100" i="6"/>
  <c r="AE100" i="6"/>
  <c r="AD100" i="6"/>
  <c r="AC100" i="6"/>
  <c r="AA100" i="6"/>
  <c r="Z100" i="6"/>
  <c r="Y100" i="6"/>
  <c r="T100" i="6"/>
  <c r="S100" i="6"/>
  <c r="R100" i="6"/>
  <c r="P100" i="6"/>
  <c r="O100" i="6"/>
  <c r="N100" i="6"/>
  <c r="I100" i="6"/>
  <c r="H100" i="6"/>
  <c r="G100" i="6"/>
  <c r="E100" i="6"/>
  <c r="D100" i="6"/>
  <c r="C100" i="6"/>
  <c r="BC99" i="6"/>
  <c r="BB99" i="6"/>
  <c r="BA99" i="6"/>
  <c r="AY99" i="6"/>
  <c r="AX99" i="6"/>
  <c r="AW99" i="6"/>
  <c r="AQ99" i="6"/>
  <c r="AP99" i="6"/>
  <c r="AO99" i="6"/>
  <c r="AM99" i="6"/>
  <c r="AL99" i="6"/>
  <c r="AK99" i="6"/>
  <c r="AE99" i="6"/>
  <c r="AD99" i="6"/>
  <c r="AC99" i="6"/>
  <c r="AA99" i="6"/>
  <c r="Z99" i="6"/>
  <c r="Y99" i="6"/>
  <c r="T99" i="6"/>
  <c r="S99" i="6"/>
  <c r="R99" i="6"/>
  <c r="P99" i="6"/>
  <c r="O99" i="6"/>
  <c r="N99" i="6"/>
  <c r="I99" i="6"/>
  <c r="H99" i="6"/>
  <c r="G99" i="6"/>
  <c r="E99" i="6"/>
  <c r="D99" i="6"/>
  <c r="C99" i="6"/>
  <c r="BC98" i="6"/>
  <c r="BB98" i="6"/>
  <c r="BA98" i="6"/>
  <c r="AY98" i="6"/>
  <c r="AX98" i="6"/>
  <c r="AW98" i="6"/>
  <c r="AQ98" i="6"/>
  <c r="AP98" i="6"/>
  <c r="AO98" i="6"/>
  <c r="AM98" i="6"/>
  <c r="AL98" i="6"/>
  <c r="AK98" i="6"/>
  <c r="AE98" i="6"/>
  <c r="AD98" i="6"/>
  <c r="AC98" i="6"/>
  <c r="AA98" i="6"/>
  <c r="Z98" i="6"/>
  <c r="Y98" i="6"/>
  <c r="T98" i="6"/>
  <c r="S98" i="6"/>
  <c r="R98" i="6"/>
  <c r="P98" i="6"/>
  <c r="O98" i="6"/>
  <c r="N98" i="6"/>
  <c r="I98" i="6"/>
  <c r="H98" i="6"/>
  <c r="G98" i="6"/>
  <c r="E98" i="6"/>
  <c r="D98" i="6"/>
  <c r="C98" i="6"/>
  <c r="BC97" i="6"/>
  <c r="BB97" i="6"/>
  <c r="BA97" i="6"/>
  <c r="AY97" i="6"/>
  <c r="AX97" i="6"/>
  <c r="AW97" i="6"/>
  <c r="AQ97" i="6"/>
  <c r="AP97" i="6"/>
  <c r="AO97" i="6"/>
  <c r="AM97" i="6"/>
  <c r="AL97" i="6"/>
  <c r="AK97" i="6"/>
  <c r="AE97" i="6"/>
  <c r="AD97" i="6"/>
  <c r="AC97" i="6"/>
  <c r="AA97" i="6"/>
  <c r="Z97" i="6"/>
  <c r="Y97" i="6"/>
  <c r="T97" i="6"/>
  <c r="S97" i="6"/>
  <c r="R97" i="6"/>
  <c r="P97" i="6"/>
  <c r="O97" i="6"/>
  <c r="N97" i="6"/>
  <c r="I97" i="6"/>
  <c r="H97" i="6"/>
  <c r="G97" i="6"/>
  <c r="E97" i="6"/>
  <c r="D97" i="6"/>
  <c r="C97" i="6"/>
  <c r="BC96" i="6"/>
  <c r="BB96" i="6"/>
  <c r="BA96" i="6"/>
  <c r="AY96" i="6"/>
  <c r="AX96" i="6"/>
  <c r="AW96" i="6"/>
  <c r="AQ96" i="6"/>
  <c r="AP96" i="6"/>
  <c r="AO96" i="6"/>
  <c r="AM96" i="6"/>
  <c r="AL96" i="6"/>
  <c r="AK96" i="6"/>
  <c r="AE96" i="6"/>
  <c r="AD96" i="6"/>
  <c r="AC96" i="6"/>
  <c r="AA96" i="6"/>
  <c r="Z96" i="6"/>
  <c r="Y96" i="6"/>
  <c r="T96" i="6"/>
  <c r="S96" i="6"/>
  <c r="R96" i="6"/>
  <c r="P96" i="6"/>
  <c r="O96" i="6"/>
  <c r="N96" i="6"/>
  <c r="I96" i="6"/>
  <c r="H96" i="6"/>
  <c r="G96" i="6"/>
  <c r="E96" i="6"/>
  <c r="D96" i="6"/>
  <c r="C96" i="6"/>
  <c r="BC95" i="6"/>
  <c r="BB95" i="6"/>
  <c r="BA95" i="6"/>
  <c r="AY95" i="6"/>
  <c r="AX95" i="6"/>
  <c r="AW95" i="6"/>
  <c r="AQ95" i="6"/>
  <c r="AP95" i="6"/>
  <c r="AO95" i="6"/>
  <c r="AM95" i="6"/>
  <c r="AL95" i="6"/>
  <c r="AK95" i="6"/>
  <c r="AE95" i="6"/>
  <c r="AD95" i="6"/>
  <c r="AC95" i="6"/>
  <c r="AA95" i="6"/>
  <c r="Z95" i="6"/>
  <c r="Y95" i="6"/>
  <c r="T95" i="6"/>
  <c r="S95" i="6"/>
  <c r="R95" i="6"/>
  <c r="P95" i="6"/>
  <c r="O95" i="6"/>
  <c r="N95" i="6"/>
  <c r="I95" i="6"/>
  <c r="H95" i="6"/>
  <c r="G95" i="6"/>
  <c r="E95" i="6"/>
  <c r="D95" i="6"/>
  <c r="C95" i="6"/>
  <c r="BC94" i="6"/>
  <c r="BB94" i="6"/>
  <c r="BA94" i="6"/>
  <c r="AY94" i="6"/>
  <c r="AX94" i="6"/>
  <c r="AW94" i="6"/>
  <c r="AV94" i="6"/>
  <c r="AQ94" i="6"/>
  <c r="AP94" i="6"/>
  <c r="AO94" i="6"/>
  <c r="AM94" i="6"/>
  <c r="AL94" i="6"/>
  <c r="AK94" i="6"/>
  <c r="AJ94" i="6"/>
  <c r="AE94" i="6"/>
  <c r="AD94" i="6"/>
  <c r="AC94" i="6"/>
  <c r="AA94" i="6"/>
  <c r="Z94" i="6"/>
  <c r="Y94" i="6"/>
  <c r="X94" i="6"/>
  <c r="T94" i="6"/>
  <c r="S94" i="6"/>
  <c r="R94" i="6"/>
  <c r="P94" i="6"/>
  <c r="O94" i="6"/>
  <c r="N94" i="6"/>
  <c r="M94" i="6"/>
  <c r="I94" i="6"/>
  <c r="H94" i="6"/>
  <c r="G94" i="6"/>
  <c r="E94" i="6"/>
  <c r="D94" i="6"/>
  <c r="C94" i="6"/>
  <c r="B94" i="6"/>
  <c r="BC93" i="6"/>
  <c r="BB93" i="6"/>
  <c r="BA93" i="6"/>
  <c r="AY93" i="6"/>
  <c r="AX93" i="6"/>
  <c r="AW93" i="6"/>
  <c r="AQ93" i="6"/>
  <c r="AP93" i="6"/>
  <c r="AO93" i="6"/>
  <c r="AM93" i="6"/>
  <c r="AL93" i="6"/>
  <c r="AK93" i="6"/>
  <c r="AE93" i="6"/>
  <c r="AD93" i="6"/>
  <c r="AC93" i="6"/>
  <c r="AA93" i="6"/>
  <c r="Z93" i="6"/>
  <c r="Y93" i="6"/>
  <c r="T93" i="6"/>
  <c r="S93" i="6"/>
  <c r="R93" i="6"/>
  <c r="P93" i="6"/>
  <c r="O93" i="6"/>
  <c r="N93" i="6"/>
  <c r="I93" i="6"/>
  <c r="H93" i="6"/>
  <c r="G93" i="6"/>
  <c r="E93" i="6"/>
  <c r="D93" i="6"/>
  <c r="C93" i="6"/>
  <c r="BC92" i="6"/>
  <c r="BB92" i="6"/>
  <c r="BA92" i="6"/>
  <c r="AY92" i="6"/>
  <c r="AX92" i="6"/>
  <c r="AW92" i="6"/>
  <c r="AQ92" i="6"/>
  <c r="AP92" i="6"/>
  <c r="AO92" i="6"/>
  <c r="AM92" i="6"/>
  <c r="AL92" i="6"/>
  <c r="AK92" i="6"/>
  <c r="AE92" i="6"/>
  <c r="AD92" i="6"/>
  <c r="AC92" i="6"/>
  <c r="AA92" i="6"/>
  <c r="Z92" i="6"/>
  <c r="Y92" i="6"/>
  <c r="T92" i="6"/>
  <c r="S92" i="6"/>
  <c r="R92" i="6"/>
  <c r="P92" i="6"/>
  <c r="O92" i="6"/>
  <c r="N92" i="6"/>
  <c r="I92" i="6"/>
  <c r="H92" i="6"/>
  <c r="G92" i="6"/>
  <c r="E92" i="6"/>
  <c r="D92" i="6"/>
  <c r="C92" i="6"/>
  <c r="BC91" i="6"/>
  <c r="BB91" i="6"/>
  <c r="BA91" i="6"/>
  <c r="AY91" i="6"/>
  <c r="AX91" i="6"/>
  <c r="AW91" i="6"/>
  <c r="AQ91" i="6"/>
  <c r="AP91" i="6"/>
  <c r="AO91" i="6"/>
  <c r="AM91" i="6"/>
  <c r="AL91" i="6"/>
  <c r="AK91" i="6"/>
  <c r="AE91" i="6"/>
  <c r="AD91" i="6"/>
  <c r="AC91" i="6"/>
  <c r="AA91" i="6"/>
  <c r="Z91" i="6"/>
  <c r="Y91" i="6"/>
  <c r="T91" i="6"/>
  <c r="S91" i="6"/>
  <c r="R91" i="6"/>
  <c r="P91" i="6"/>
  <c r="O91" i="6"/>
  <c r="N91" i="6"/>
  <c r="I91" i="6"/>
  <c r="H91" i="6"/>
  <c r="G91" i="6"/>
  <c r="E91" i="6"/>
  <c r="D91" i="6"/>
  <c r="C91" i="6"/>
  <c r="BC90" i="6"/>
  <c r="BB90" i="6"/>
  <c r="BA90" i="6"/>
  <c r="AY90" i="6"/>
  <c r="AX90" i="6"/>
  <c r="AW90" i="6"/>
  <c r="AQ90" i="6"/>
  <c r="AP90" i="6"/>
  <c r="AO90" i="6"/>
  <c r="AM90" i="6"/>
  <c r="AL90" i="6"/>
  <c r="AK90" i="6"/>
  <c r="AE90" i="6"/>
  <c r="AD90" i="6"/>
  <c r="AC90" i="6"/>
  <c r="AA90" i="6"/>
  <c r="Z90" i="6"/>
  <c r="Y90" i="6"/>
  <c r="T90" i="6"/>
  <c r="S90" i="6"/>
  <c r="R90" i="6"/>
  <c r="P90" i="6"/>
  <c r="O90" i="6"/>
  <c r="N90" i="6"/>
  <c r="I90" i="6"/>
  <c r="H90" i="6"/>
  <c r="G90" i="6"/>
  <c r="E90" i="6"/>
  <c r="D90" i="6"/>
  <c r="C90" i="6"/>
  <c r="BC89" i="6"/>
  <c r="BB89" i="6"/>
  <c r="BA89" i="6"/>
  <c r="AY89" i="6"/>
  <c r="AX89" i="6"/>
  <c r="AW89" i="6"/>
  <c r="AQ89" i="6"/>
  <c r="AP89" i="6"/>
  <c r="AO89" i="6"/>
  <c r="AM89" i="6"/>
  <c r="AL89" i="6"/>
  <c r="AK89" i="6"/>
  <c r="AE89" i="6"/>
  <c r="AD89" i="6"/>
  <c r="AC89" i="6"/>
  <c r="AA89" i="6"/>
  <c r="Z89" i="6"/>
  <c r="Y89" i="6"/>
  <c r="T89" i="6"/>
  <c r="S89" i="6"/>
  <c r="R89" i="6"/>
  <c r="P89" i="6"/>
  <c r="O89" i="6"/>
  <c r="N89" i="6"/>
  <c r="I89" i="6"/>
  <c r="H89" i="6"/>
  <c r="G89" i="6"/>
  <c r="E89" i="6"/>
  <c r="D89" i="6"/>
  <c r="C89" i="6"/>
  <c r="BC88" i="6"/>
  <c r="BB88" i="6"/>
  <c r="BA88" i="6"/>
  <c r="AY88" i="6"/>
  <c r="AX88" i="6"/>
  <c r="AW88" i="6"/>
  <c r="AQ88" i="6"/>
  <c r="AP88" i="6"/>
  <c r="AO88" i="6"/>
  <c r="AM88" i="6"/>
  <c r="AL88" i="6"/>
  <c r="AK88" i="6"/>
  <c r="AE88" i="6"/>
  <c r="AD88" i="6"/>
  <c r="AC88" i="6"/>
  <c r="AA88" i="6"/>
  <c r="Z88" i="6"/>
  <c r="Y88" i="6"/>
  <c r="T88" i="6"/>
  <c r="S88" i="6"/>
  <c r="R88" i="6"/>
  <c r="P88" i="6"/>
  <c r="O88" i="6"/>
  <c r="N88" i="6"/>
  <c r="I88" i="6"/>
  <c r="H88" i="6"/>
  <c r="G88" i="6"/>
  <c r="E88" i="6"/>
  <c r="D88" i="6"/>
  <c r="C88" i="6"/>
  <c r="BC87" i="6"/>
  <c r="BB87" i="6"/>
  <c r="BA87" i="6"/>
  <c r="AY87" i="6"/>
  <c r="AX87" i="6"/>
  <c r="AW87" i="6"/>
  <c r="AQ87" i="6"/>
  <c r="AP87" i="6"/>
  <c r="AO87" i="6"/>
  <c r="AM87" i="6"/>
  <c r="AL87" i="6"/>
  <c r="AK87" i="6"/>
  <c r="AE87" i="6"/>
  <c r="AD87" i="6"/>
  <c r="AC87" i="6"/>
  <c r="AA87" i="6"/>
  <c r="Z87" i="6"/>
  <c r="Y87" i="6"/>
  <c r="T87" i="6"/>
  <c r="S87" i="6"/>
  <c r="R87" i="6"/>
  <c r="P87" i="6"/>
  <c r="O87" i="6"/>
  <c r="N87" i="6"/>
  <c r="I87" i="6"/>
  <c r="H87" i="6"/>
  <c r="G87" i="6"/>
  <c r="E87" i="6"/>
  <c r="D87" i="6"/>
  <c r="C87" i="6"/>
  <c r="BC86" i="6"/>
  <c r="BB86" i="6"/>
  <c r="BA86" i="6"/>
  <c r="AY86" i="6"/>
  <c r="AX86" i="6"/>
  <c r="AW86" i="6"/>
  <c r="AV86" i="6"/>
  <c r="AQ86" i="6"/>
  <c r="AP86" i="6"/>
  <c r="AO86" i="6"/>
  <c r="AM86" i="6"/>
  <c r="AL86" i="6"/>
  <c r="AK86" i="6"/>
  <c r="AJ86" i="6"/>
  <c r="AE86" i="6"/>
  <c r="AD86" i="6"/>
  <c r="AC86" i="6"/>
  <c r="AA86" i="6"/>
  <c r="Z86" i="6"/>
  <c r="Y86" i="6"/>
  <c r="X86" i="6"/>
  <c r="T86" i="6"/>
  <c r="S86" i="6"/>
  <c r="R86" i="6"/>
  <c r="P86" i="6"/>
  <c r="O86" i="6"/>
  <c r="N86" i="6"/>
  <c r="M86" i="6"/>
  <c r="I86" i="6"/>
  <c r="H86" i="6"/>
  <c r="G86" i="6"/>
  <c r="E86" i="6"/>
  <c r="D86" i="6"/>
  <c r="C86" i="6"/>
  <c r="B86" i="6"/>
  <c r="BC85" i="6"/>
  <c r="BB85" i="6"/>
  <c r="BA85" i="6"/>
  <c r="AY85" i="6"/>
  <c r="AX85" i="6"/>
  <c r="AW85" i="6"/>
  <c r="AQ85" i="6"/>
  <c r="AP85" i="6"/>
  <c r="AO85" i="6"/>
  <c r="AM85" i="6"/>
  <c r="AL85" i="6"/>
  <c r="AK85" i="6"/>
  <c r="AE85" i="6"/>
  <c r="AD85" i="6"/>
  <c r="AC85" i="6"/>
  <c r="AA85" i="6"/>
  <c r="Z85" i="6"/>
  <c r="Y85" i="6"/>
  <c r="T85" i="6"/>
  <c r="S85" i="6"/>
  <c r="R85" i="6"/>
  <c r="P85" i="6"/>
  <c r="O85" i="6"/>
  <c r="N85" i="6"/>
  <c r="I85" i="6"/>
  <c r="H85" i="6"/>
  <c r="G85" i="6"/>
  <c r="E85" i="6"/>
  <c r="D85" i="6"/>
  <c r="C85" i="6"/>
  <c r="BC84" i="6"/>
  <c r="BB84" i="6"/>
  <c r="BA84" i="6"/>
  <c r="AY84" i="6"/>
  <c r="AX84" i="6"/>
  <c r="AW84" i="6"/>
  <c r="AQ84" i="6"/>
  <c r="AP84" i="6"/>
  <c r="AO84" i="6"/>
  <c r="AM84" i="6"/>
  <c r="AL84" i="6"/>
  <c r="AK84" i="6"/>
  <c r="AE84" i="6"/>
  <c r="AD84" i="6"/>
  <c r="AC84" i="6"/>
  <c r="AA84" i="6"/>
  <c r="Z84" i="6"/>
  <c r="Y84" i="6"/>
  <c r="T84" i="6"/>
  <c r="S84" i="6"/>
  <c r="R84" i="6"/>
  <c r="P84" i="6"/>
  <c r="O84" i="6"/>
  <c r="N84" i="6"/>
  <c r="I84" i="6"/>
  <c r="H84" i="6"/>
  <c r="G84" i="6"/>
  <c r="E84" i="6"/>
  <c r="D84" i="6"/>
  <c r="C84" i="6"/>
  <c r="BC83" i="6"/>
  <c r="BB83" i="6"/>
  <c r="BA83" i="6"/>
  <c r="AY83" i="6"/>
  <c r="AX83" i="6"/>
  <c r="AW83" i="6"/>
  <c r="AQ83" i="6"/>
  <c r="AP83" i="6"/>
  <c r="AO83" i="6"/>
  <c r="AM83" i="6"/>
  <c r="AL83" i="6"/>
  <c r="AK83" i="6"/>
  <c r="AE83" i="6"/>
  <c r="AD83" i="6"/>
  <c r="AC83" i="6"/>
  <c r="AA83" i="6"/>
  <c r="Z83" i="6"/>
  <c r="Y83" i="6"/>
  <c r="T83" i="6"/>
  <c r="S83" i="6"/>
  <c r="R83" i="6"/>
  <c r="P83" i="6"/>
  <c r="O83" i="6"/>
  <c r="N83" i="6"/>
  <c r="I83" i="6"/>
  <c r="H83" i="6"/>
  <c r="G83" i="6"/>
  <c r="E83" i="6"/>
  <c r="D83" i="6"/>
  <c r="C83" i="6"/>
  <c r="BC82" i="6"/>
  <c r="BB82" i="6"/>
  <c r="BA82" i="6"/>
  <c r="AY82" i="6"/>
  <c r="AX82" i="6"/>
  <c r="AW82" i="6"/>
  <c r="AQ82" i="6"/>
  <c r="AP82" i="6"/>
  <c r="AO82" i="6"/>
  <c r="AM82" i="6"/>
  <c r="AL82" i="6"/>
  <c r="AK82" i="6"/>
  <c r="AE82" i="6"/>
  <c r="AD82" i="6"/>
  <c r="AC82" i="6"/>
  <c r="AA82" i="6"/>
  <c r="Z82" i="6"/>
  <c r="Y82" i="6"/>
  <c r="T82" i="6"/>
  <c r="S82" i="6"/>
  <c r="R82" i="6"/>
  <c r="P82" i="6"/>
  <c r="O82" i="6"/>
  <c r="N82" i="6"/>
  <c r="I82" i="6"/>
  <c r="H82" i="6"/>
  <c r="G82" i="6"/>
  <c r="E82" i="6"/>
  <c r="D82" i="6"/>
  <c r="C82" i="6"/>
  <c r="BC81" i="6"/>
  <c r="BB81" i="6"/>
  <c r="BA81" i="6"/>
  <c r="AY81" i="6"/>
  <c r="AX81" i="6"/>
  <c r="AW81" i="6"/>
  <c r="AQ81" i="6"/>
  <c r="AP81" i="6"/>
  <c r="AO81" i="6"/>
  <c r="AM81" i="6"/>
  <c r="AL81" i="6"/>
  <c r="AK81" i="6"/>
  <c r="AE81" i="6"/>
  <c r="AD81" i="6"/>
  <c r="AC81" i="6"/>
  <c r="AA81" i="6"/>
  <c r="Z81" i="6"/>
  <c r="Y81" i="6"/>
  <c r="T81" i="6"/>
  <c r="S81" i="6"/>
  <c r="R81" i="6"/>
  <c r="P81" i="6"/>
  <c r="O81" i="6"/>
  <c r="N81" i="6"/>
  <c r="I81" i="6"/>
  <c r="H81" i="6"/>
  <c r="G81" i="6"/>
  <c r="E81" i="6"/>
  <c r="D81" i="6"/>
  <c r="C81" i="6"/>
  <c r="BC80" i="6"/>
  <c r="BB80" i="6"/>
  <c r="BA80" i="6"/>
  <c r="AY80" i="6"/>
  <c r="AX80" i="6"/>
  <c r="AW80" i="6"/>
  <c r="AQ80" i="6"/>
  <c r="AP80" i="6"/>
  <c r="AO80" i="6"/>
  <c r="AM80" i="6"/>
  <c r="AL80" i="6"/>
  <c r="AK80" i="6"/>
  <c r="AE80" i="6"/>
  <c r="AD80" i="6"/>
  <c r="AC80" i="6"/>
  <c r="AA80" i="6"/>
  <c r="Z80" i="6"/>
  <c r="Y80" i="6"/>
  <c r="T80" i="6"/>
  <c r="S80" i="6"/>
  <c r="R80" i="6"/>
  <c r="P80" i="6"/>
  <c r="O80" i="6"/>
  <c r="N80" i="6"/>
  <c r="I80" i="6"/>
  <c r="H80" i="6"/>
  <c r="G80" i="6"/>
  <c r="E80" i="6"/>
  <c r="D80" i="6"/>
  <c r="C80" i="6"/>
  <c r="BC79" i="6"/>
  <c r="BB79" i="6"/>
  <c r="BA79" i="6"/>
  <c r="AY79" i="6"/>
  <c r="AX79" i="6"/>
  <c r="AW79" i="6"/>
  <c r="AQ79" i="6"/>
  <c r="AP79" i="6"/>
  <c r="AO79" i="6"/>
  <c r="AM79" i="6"/>
  <c r="AL79" i="6"/>
  <c r="AK79" i="6"/>
  <c r="AE79" i="6"/>
  <c r="AD79" i="6"/>
  <c r="AC79" i="6"/>
  <c r="AA79" i="6"/>
  <c r="Z79" i="6"/>
  <c r="Y79" i="6"/>
  <c r="T79" i="6"/>
  <c r="S79" i="6"/>
  <c r="R79" i="6"/>
  <c r="P79" i="6"/>
  <c r="O79" i="6"/>
  <c r="N79" i="6"/>
  <c r="I79" i="6"/>
  <c r="H79" i="6"/>
  <c r="G79" i="6"/>
  <c r="E79" i="6"/>
  <c r="D79" i="6"/>
  <c r="C79" i="6"/>
  <c r="BC78" i="6"/>
  <c r="BB78" i="6"/>
  <c r="BA78" i="6"/>
  <c r="AY78" i="6"/>
  <c r="AX78" i="6"/>
  <c r="AW78" i="6"/>
  <c r="AV78" i="6"/>
  <c r="AQ78" i="6"/>
  <c r="AP78" i="6"/>
  <c r="AO78" i="6"/>
  <c r="AM78" i="6"/>
  <c r="AL78" i="6"/>
  <c r="AK78" i="6"/>
  <c r="AJ78" i="6"/>
  <c r="AE78" i="6"/>
  <c r="AD78" i="6"/>
  <c r="AC78" i="6"/>
  <c r="AA78" i="6"/>
  <c r="Z78" i="6"/>
  <c r="Y78" i="6"/>
  <c r="X78" i="6"/>
  <c r="T78" i="6"/>
  <c r="S78" i="6"/>
  <c r="R78" i="6"/>
  <c r="P78" i="6"/>
  <c r="O78" i="6"/>
  <c r="N78" i="6"/>
  <c r="M78" i="6"/>
  <c r="I78" i="6"/>
  <c r="H78" i="6"/>
  <c r="G78" i="6"/>
  <c r="E78" i="6"/>
  <c r="D78" i="6"/>
  <c r="C78" i="6"/>
  <c r="B78" i="6"/>
  <c r="BD76" i="6"/>
  <c r="AY76" i="6"/>
  <c r="AX76" i="6"/>
  <c r="AW76" i="6"/>
  <c r="AR76" i="6"/>
  <c r="AM76" i="6"/>
  <c r="AL76" i="6"/>
  <c r="AK76" i="6"/>
  <c r="AF76" i="6"/>
  <c r="AA76" i="6"/>
  <c r="Z76" i="6"/>
  <c r="Y76" i="6"/>
  <c r="U76" i="6"/>
  <c r="P76" i="6"/>
  <c r="O76" i="6"/>
  <c r="N76" i="6"/>
  <c r="J76" i="6"/>
  <c r="E76" i="6"/>
  <c r="D76" i="6"/>
  <c r="C76" i="6"/>
  <c r="BC75" i="6"/>
  <c r="BB75" i="6"/>
  <c r="BA75" i="6"/>
  <c r="AY75" i="6"/>
  <c r="AX75" i="6"/>
  <c r="AW75" i="6"/>
  <c r="AQ75" i="6"/>
  <c r="AP75" i="6"/>
  <c r="AO75" i="6"/>
  <c r="AM75" i="6"/>
  <c r="AL75" i="6"/>
  <c r="AK75" i="6"/>
  <c r="AE75" i="6"/>
  <c r="AD75" i="6"/>
  <c r="AC75" i="6"/>
  <c r="AA75" i="6"/>
  <c r="Z75" i="6"/>
  <c r="Y75" i="6"/>
  <c r="T75" i="6"/>
  <c r="S75" i="6"/>
  <c r="R75" i="6"/>
  <c r="P75" i="6"/>
  <c r="O75" i="6"/>
  <c r="N75" i="6"/>
  <c r="I75" i="6"/>
  <c r="H75" i="6"/>
  <c r="G75" i="6"/>
  <c r="E75" i="6"/>
  <c r="D75" i="6"/>
  <c r="C75" i="6"/>
  <c r="BC74" i="6"/>
  <c r="BB74" i="6"/>
  <c r="BA74" i="6"/>
  <c r="AY74" i="6"/>
  <c r="AX74" i="6"/>
  <c r="AW74" i="6"/>
  <c r="AQ74" i="6"/>
  <c r="AP74" i="6"/>
  <c r="AO74" i="6"/>
  <c r="AM74" i="6"/>
  <c r="AL74" i="6"/>
  <c r="AK74" i="6"/>
  <c r="AE74" i="6"/>
  <c r="AD74" i="6"/>
  <c r="AC74" i="6"/>
  <c r="AA74" i="6"/>
  <c r="Z74" i="6"/>
  <c r="Y74" i="6"/>
  <c r="T74" i="6"/>
  <c r="S74" i="6"/>
  <c r="R74" i="6"/>
  <c r="P74" i="6"/>
  <c r="O74" i="6"/>
  <c r="N74" i="6"/>
  <c r="I74" i="6"/>
  <c r="H74" i="6"/>
  <c r="G74" i="6"/>
  <c r="E74" i="6"/>
  <c r="D74" i="6"/>
  <c r="C74" i="6"/>
  <c r="BC73" i="6"/>
  <c r="BB73" i="6"/>
  <c r="BA73" i="6"/>
  <c r="AY73" i="6"/>
  <c r="AX73" i="6"/>
  <c r="AW73" i="6"/>
  <c r="AQ73" i="6"/>
  <c r="AP73" i="6"/>
  <c r="AO73" i="6"/>
  <c r="AM73" i="6"/>
  <c r="AL73" i="6"/>
  <c r="AK73" i="6"/>
  <c r="AE73" i="6"/>
  <c r="AD73" i="6"/>
  <c r="AC73" i="6"/>
  <c r="AA73" i="6"/>
  <c r="Z73" i="6"/>
  <c r="Y73" i="6"/>
  <c r="T73" i="6"/>
  <c r="S73" i="6"/>
  <c r="R73" i="6"/>
  <c r="P73" i="6"/>
  <c r="O73" i="6"/>
  <c r="N73" i="6"/>
  <c r="I73" i="6"/>
  <c r="H73" i="6"/>
  <c r="G73" i="6"/>
  <c r="E73" i="6"/>
  <c r="D73" i="6"/>
  <c r="C73" i="6"/>
  <c r="BC72" i="6"/>
  <c r="BB72" i="6"/>
  <c r="BA72" i="6"/>
  <c r="AY72" i="6"/>
  <c r="AX72" i="6"/>
  <c r="AW72" i="6"/>
  <c r="AQ72" i="6"/>
  <c r="AP72" i="6"/>
  <c r="AO72" i="6"/>
  <c r="AM72" i="6"/>
  <c r="AL72" i="6"/>
  <c r="AK72" i="6"/>
  <c r="AE72" i="6"/>
  <c r="AD72" i="6"/>
  <c r="AC72" i="6"/>
  <c r="AA72" i="6"/>
  <c r="Z72" i="6"/>
  <c r="Y72" i="6"/>
  <c r="T72" i="6"/>
  <c r="S72" i="6"/>
  <c r="R72" i="6"/>
  <c r="P72" i="6"/>
  <c r="O72" i="6"/>
  <c r="N72" i="6"/>
  <c r="I72" i="6"/>
  <c r="H72" i="6"/>
  <c r="G72" i="6"/>
  <c r="E72" i="6"/>
  <c r="D72" i="6"/>
  <c r="C72" i="6"/>
  <c r="BC71" i="6"/>
  <c r="BB71" i="6"/>
  <c r="BA71" i="6"/>
  <c r="AY71" i="6"/>
  <c r="AX71" i="6"/>
  <c r="AW71" i="6"/>
  <c r="AV71" i="6"/>
  <c r="AQ71" i="6"/>
  <c r="AP71" i="6"/>
  <c r="AO71" i="6"/>
  <c r="AM71" i="6"/>
  <c r="AL71" i="6"/>
  <c r="AK71" i="6"/>
  <c r="AJ71" i="6"/>
  <c r="AE71" i="6"/>
  <c r="AD71" i="6"/>
  <c r="AC71" i="6"/>
  <c r="AA71" i="6"/>
  <c r="Z71" i="6"/>
  <c r="Y71" i="6"/>
  <c r="X71" i="6"/>
  <c r="T71" i="6"/>
  <c r="S71" i="6"/>
  <c r="R71" i="6"/>
  <c r="P71" i="6"/>
  <c r="O71" i="6"/>
  <c r="N71" i="6"/>
  <c r="M71" i="6"/>
  <c r="I71" i="6"/>
  <c r="H71" i="6"/>
  <c r="G71" i="6"/>
  <c r="E71" i="6"/>
  <c r="D71" i="6"/>
  <c r="C71" i="6"/>
  <c r="B71" i="6"/>
  <c r="BC70" i="6"/>
  <c r="BB70" i="6"/>
  <c r="BA70" i="6"/>
  <c r="AY70" i="6"/>
  <c r="AX70" i="6"/>
  <c r="AW70" i="6"/>
  <c r="AQ70" i="6"/>
  <c r="AP70" i="6"/>
  <c r="AO70" i="6"/>
  <c r="AM70" i="6"/>
  <c r="AL70" i="6"/>
  <c r="AK70" i="6"/>
  <c r="AE70" i="6"/>
  <c r="AD70" i="6"/>
  <c r="AC70" i="6"/>
  <c r="AA70" i="6"/>
  <c r="Z70" i="6"/>
  <c r="Y70" i="6"/>
  <c r="T70" i="6"/>
  <c r="S70" i="6"/>
  <c r="R70" i="6"/>
  <c r="P70" i="6"/>
  <c r="O70" i="6"/>
  <c r="N70" i="6"/>
  <c r="I70" i="6"/>
  <c r="H70" i="6"/>
  <c r="G70" i="6"/>
  <c r="E70" i="6"/>
  <c r="D70" i="6"/>
  <c r="C70" i="6"/>
  <c r="BC69" i="6"/>
  <c r="BB69" i="6"/>
  <c r="BA69" i="6"/>
  <c r="AY69" i="6"/>
  <c r="AX69" i="6"/>
  <c r="AW69" i="6"/>
  <c r="AQ69" i="6"/>
  <c r="AP69" i="6"/>
  <c r="AO69" i="6"/>
  <c r="AM69" i="6"/>
  <c r="AL69" i="6"/>
  <c r="AK69" i="6"/>
  <c r="AE69" i="6"/>
  <c r="AD69" i="6"/>
  <c r="AC69" i="6"/>
  <c r="AA69" i="6"/>
  <c r="Z69" i="6"/>
  <c r="Y69" i="6"/>
  <c r="T69" i="6"/>
  <c r="S69" i="6"/>
  <c r="R69" i="6"/>
  <c r="P69" i="6"/>
  <c r="O69" i="6"/>
  <c r="N69" i="6"/>
  <c r="I69" i="6"/>
  <c r="H69" i="6"/>
  <c r="G69" i="6"/>
  <c r="E69" i="6"/>
  <c r="D69" i="6"/>
  <c r="C69" i="6"/>
  <c r="BC68" i="6"/>
  <c r="BB68" i="6"/>
  <c r="BA68" i="6"/>
  <c r="AY68" i="6"/>
  <c r="AX68" i="6"/>
  <c r="AW68" i="6"/>
  <c r="AQ68" i="6"/>
  <c r="AP68" i="6"/>
  <c r="AO68" i="6"/>
  <c r="AM68" i="6"/>
  <c r="AL68" i="6"/>
  <c r="AK68" i="6"/>
  <c r="AE68" i="6"/>
  <c r="AD68" i="6"/>
  <c r="AC68" i="6"/>
  <c r="AA68" i="6"/>
  <c r="Z68" i="6"/>
  <c r="Y68" i="6"/>
  <c r="T68" i="6"/>
  <c r="S68" i="6"/>
  <c r="R68" i="6"/>
  <c r="P68" i="6"/>
  <c r="O68" i="6"/>
  <c r="N68" i="6"/>
  <c r="I68" i="6"/>
  <c r="H68" i="6"/>
  <c r="G68" i="6"/>
  <c r="E68" i="6"/>
  <c r="D68" i="6"/>
  <c r="C68" i="6"/>
  <c r="BC67" i="6"/>
  <c r="BB67" i="6"/>
  <c r="BA67" i="6"/>
  <c r="AY67" i="6"/>
  <c r="AX67" i="6"/>
  <c r="AW67" i="6"/>
  <c r="AQ67" i="6"/>
  <c r="AP67" i="6"/>
  <c r="AO67" i="6"/>
  <c r="AM67" i="6"/>
  <c r="AL67" i="6"/>
  <c r="AK67" i="6"/>
  <c r="AE67" i="6"/>
  <c r="AD67" i="6"/>
  <c r="AC67" i="6"/>
  <c r="AA67" i="6"/>
  <c r="Z67" i="6"/>
  <c r="Y67" i="6"/>
  <c r="T67" i="6"/>
  <c r="S67" i="6"/>
  <c r="R67" i="6"/>
  <c r="P67" i="6"/>
  <c r="O67" i="6"/>
  <c r="N67" i="6"/>
  <c r="I67" i="6"/>
  <c r="H67" i="6"/>
  <c r="G67" i="6"/>
  <c r="E67" i="6"/>
  <c r="D67" i="6"/>
  <c r="C67" i="6"/>
  <c r="BC66" i="6"/>
  <c r="BB66" i="6"/>
  <c r="BA66" i="6"/>
  <c r="AY66" i="6"/>
  <c r="AX66" i="6"/>
  <c r="AW66" i="6"/>
  <c r="AQ66" i="6"/>
  <c r="AP66" i="6"/>
  <c r="AO66" i="6"/>
  <c r="AM66" i="6"/>
  <c r="AL66" i="6"/>
  <c r="AK66" i="6"/>
  <c r="AE66" i="6"/>
  <c r="AD66" i="6"/>
  <c r="AC66" i="6"/>
  <c r="AA66" i="6"/>
  <c r="Z66" i="6"/>
  <c r="Y66" i="6"/>
  <c r="T66" i="6"/>
  <c r="S66" i="6"/>
  <c r="R66" i="6"/>
  <c r="P66" i="6"/>
  <c r="O66" i="6"/>
  <c r="N66" i="6"/>
  <c r="I66" i="6"/>
  <c r="H66" i="6"/>
  <c r="G66" i="6"/>
  <c r="E66" i="6"/>
  <c r="D66" i="6"/>
  <c r="C66" i="6"/>
  <c r="BC65" i="6"/>
  <c r="BB65" i="6"/>
  <c r="BA65" i="6"/>
  <c r="AY65" i="6"/>
  <c r="AX65" i="6"/>
  <c r="AW65" i="6"/>
  <c r="AV65" i="6"/>
  <c r="AQ65" i="6"/>
  <c r="AP65" i="6"/>
  <c r="AO65" i="6"/>
  <c r="AM65" i="6"/>
  <c r="AL65" i="6"/>
  <c r="AK65" i="6"/>
  <c r="AJ65" i="6"/>
  <c r="AE65" i="6"/>
  <c r="AD65" i="6"/>
  <c r="AC65" i="6"/>
  <c r="AA65" i="6"/>
  <c r="Z65" i="6"/>
  <c r="Y65" i="6"/>
  <c r="X65" i="6"/>
  <c r="T65" i="6"/>
  <c r="S65" i="6"/>
  <c r="R65" i="6"/>
  <c r="P65" i="6"/>
  <c r="O65" i="6"/>
  <c r="N65" i="6"/>
  <c r="M65" i="6"/>
  <c r="I65" i="6"/>
  <c r="H65" i="6"/>
  <c r="G65" i="6"/>
  <c r="E65" i="6"/>
  <c r="D65" i="6"/>
  <c r="C65" i="6"/>
  <c r="B65" i="6"/>
  <c r="BC64" i="6"/>
  <c r="BB64" i="6"/>
  <c r="BA64" i="6"/>
  <c r="AY64" i="6"/>
  <c r="AX64" i="6"/>
  <c r="AW64" i="6"/>
  <c r="AQ64" i="6"/>
  <c r="AP64" i="6"/>
  <c r="AO64" i="6"/>
  <c r="AM64" i="6"/>
  <c r="AL64" i="6"/>
  <c r="AK64" i="6"/>
  <c r="AE64" i="6"/>
  <c r="AD64" i="6"/>
  <c r="AC64" i="6"/>
  <c r="AA64" i="6"/>
  <c r="Z64" i="6"/>
  <c r="Y64" i="6"/>
  <c r="T64" i="6"/>
  <c r="S64" i="6"/>
  <c r="R64" i="6"/>
  <c r="P64" i="6"/>
  <c r="O64" i="6"/>
  <c r="N64" i="6"/>
  <c r="I64" i="6"/>
  <c r="H64" i="6"/>
  <c r="G64" i="6"/>
  <c r="E64" i="6"/>
  <c r="D64" i="6"/>
  <c r="C64" i="6"/>
  <c r="BC63" i="6"/>
  <c r="BB63" i="6"/>
  <c r="BA63" i="6"/>
  <c r="AY63" i="6"/>
  <c r="AX63" i="6"/>
  <c r="AW63" i="6"/>
  <c r="AQ63" i="6"/>
  <c r="AP63" i="6"/>
  <c r="AO63" i="6"/>
  <c r="AM63" i="6"/>
  <c r="AL63" i="6"/>
  <c r="AK63" i="6"/>
  <c r="AE63" i="6"/>
  <c r="AD63" i="6"/>
  <c r="AC63" i="6"/>
  <c r="AA63" i="6"/>
  <c r="Z63" i="6"/>
  <c r="Y63" i="6"/>
  <c r="T63" i="6"/>
  <c r="S63" i="6"/>
  <c r="R63" i="6"/>
  <c r="P63" i="6"/>
  <c r="O63" i="6"/>
  <c r="N63" i="6"/>
  <c r="I63" i="6"/>
  <c r="H63" i="6"/>
  <c r="G63" i="6"/>
  <c r="E63" i="6"/>
  <c r="D63" i="6"/>
  <c r="C63" i="6"/>
  <c r="BC62" i="6"/>
  <c r="BB62" i="6"/>
  <c r="BA62" i="6"/>
  <c r="AY62" i="6"/>
  <c r="AX62" i="6"/>
  <c r="AW62" i="6"/>
  <c r="AQ62" i="6"/>
  <c r="AP62" i="6"/>
  <c r="AO62" i="6"/>
  <c r="AM62" i="6"/>
  <c r="AL62" i="6"/>
  <c r="AK62" i="6"/>
  <c r="AE62" i="6"/>
  <c r="AD62" i="6"/>
  <c r="AC62" i="6"/>
  <c r="AA62" i="6"/>
  <c r="Z62" i="6"/>
  <c r="Y62" i="6"/>
  <c r="T62" i="6"/>
  <c r="S62" i="6"/>
  <c r="R62" i="6"/>
  <c r="P62" i="6"/>
  <c r="O62" i="6"/>
  <c r="N62" i="6"/>
  <c r="I62" i="6"/>
  <c r="H62" i="6"/>
  <c r="G62" i="6"/>
  <c r="E62" i="6"/>
  <c r="D62" i="6"/>
  <c r="C62" i="6"/>
  <c r="BC61" i="6"/>
  <c r="BB61" i="6"/>
  <c r="BA61" i="6"/>
  <c r="AY61" i="6"/>
  <c r="AX61" i="6"/>
  <c r="AW61" i="6"/>
  <c r="AQ61" i="6"/>
  <c r="AP61" i="6"/>
  <c r="AO61" i="6"/>
  <c r="AM61" i="6"/>
  <c r="AL61" i="6"/>
  <c r="AK61" i="6"/>
  <c r="AE61" i="6"/>
  <c r="AD61" i="6"/>
  <c r="AC61" i="6"/>
  <c r="AA61" i="6"/>
  <c r="Z61" i="6"/>
  <c r="Y61" i="6"/>
  <c r="T61" i="6"/>
  <c r="S61" i="6"/>
  <c r="R61" i="6"/>
  <c r="P61" i="6"/>
  <c r="O61" i="6"/>
  <c r="N61" i="6"/>
  <c r="I61" i="6"/>
  <c r="H61" i="6"/>
  <c r="G61" i="6"/>
  <c r="E61" i="6"/>
  <c r="D61" i="6"/>
  <c r="C61" i="6"/>
  <c r="BC60" i="6"/>
  <c r="BB60" i="6"/>
  <c r="BA60" i="6"/>
  <c r="AY60" i="6"/>
  <c r="AX60" i="6"/>
  <c r="AW60" i="6"/>
  <c r="AQ60" i="6"/>
  <c r="AP60" i="6"/>
  <c r="AO60" i="6"/>
  <c r="AM60" i="6"/>
  <c r="AL60" i="6"/>
  <c r="AK60" i="6"/>
  <c r="AE60" i="6"/>
  <c r="AD60" i="6"/>
  <c r="AC60" i="6"/>
  <c r="AA60" i="6"/>
  <c r="Z60" i="6"/>
  <c r="Y60" i="6"/>
  <c r="T60" i="6"/>
  <c r="S60" i="6"/>
  <c r="R60" i="6"/>
  <c r="P60" i="6"/>
  <c r="O60" i="6"/>
  <c r="N60" i="6"/>
  <c r="I60" i="6"/>
  <c r="H60" i="6"/>
  <c r="G60" i="6"/>
  <c r="E60" i="6"/>
  <c r="D60" i="6"/>
  <c r="C60" i="6"/>
  <c r="BC59" i="6"/>
  <c r="BB59" i="6"/>
  <c r="BA59" i="6"/>
  <c r="AY59" i="6"/>
  <c r="AX59" i="6"/>
  <c r="AW59" i="6"/>
  <c r="AQ59" i="6"/>
  <c r="AP59" i="6"/>
  <c r="AO59" i="6"/>
  <c r="AM59" i="6"/>
  <c r="AL59" i="6"/>
  <c r="AK59" i="6"/>
  <c r="AE59" i="6"/>
  <c r="AD59" i="6"/>
  <c r="AC59" i="6"/>
  <c r="AA59" i="6"/>
  <c r="Z59" i="6"/>
  <c r="Y59" i="6"/>
  <c r="T59" i="6"/>
  <c r="S59" i="6"/>
  <c r="R59" i="6"/>
  <c r="P59" i="6"/>
  <c r="O59" i="6"/>
  <c r="N59" i="6"/>
  <c r="I59" i="6"/>
  <c r="H59" i="6"/>
  <c r="G59" i="6"/>
  <c r="E59" i="6"/>
  <c r="D59" i="6"/>
  <c r="C59" i="6"/>
  <c r="BC58" i="6"/>
  <c r="BB58" i="6"/>
  <c r="BA58" i="6"/>
  <c r="AY58" i="6"/>
  <c r="AX58" i="6"/>
  <c r="AW58" i="6"/>
  <c r="AQ58" i="6"/>
  <c r="AP58" i="6"/>
  <c r="AO58" i="6"/>
  <c r="AM58" i="6"/>
  <c r="AL58" i="6"/>
  <c r="AK58" i="6"/>
  <c r="AE58" i="6"/>
  <c r="AD58" i="6"/>
  <c r="AC58" i="6"/>
  <c r="AA58" i="6"/>
  <c r="Z58" i="6"/>
  <c r="Y58" i="6"/>
  <c r="T58" i="6"/>
  <c r="S58" i="6"/>
  <c r="R58" i="6"/>
  <c r="P58" i="6"/>
  <c r="O58" i="6"/>
  <c r="N58" i="6"/>
  <c r="I58" i="6"/>
  <c r="H58" i="6"/>
  <c r="G58" i="6"/>
  <c r="E58" i="6"/>
  <c r="D58" i="6"/>
  <c r="C58" i="6"/>
  <c r="BC57" i="6"/>
  <c r="BB57" i="6"/>
  <c r="BA57" i="6"/>
  <c r="AY57" i="6"/>
  <c r="AX57" i="6"/>
  <c r="AW57" i="6"/>
  <c r="AV57" i="6"/>
  <c r="AQ57" i="6"/>
  <c r="AP57" i="6"/>
  <c r="AO57" i="6"/>
  <c r="AM57" i="6"/>
  <c r="AL57" i="6"/>
  <c r="AK57" i="6"/>
  <c r="AJ57" i="6"/>
  <c r="AE57" i="6"/>
  <c r="AD57" i="6"/>
  <c r="AC57" i="6"/>
  <c r="AA57" i="6"/>
  <c r="Z57" i="6"/>
  <c r="Y57" i="6"/>
  <c r="X57" i="6"/>
  <c r="T57" i="6"/>
  <c r="S57" i="6"/>
  <c r="R57" i="6"/>
  <c r="P57" i="6"/>
  <c r="O57" i="6"/>
  <c r="N57" i="6"/>
  <c r="M57" i="6"/>
  <c r="I57" i="6"/>
  <c r="H57" i="6"/>
  <c r="G57" i="6"/>
  <c r="E57" i="6"/>
  <c r="D57" i="6"/>
  <c r="C57" i="6"/>
  <c r="B57" i="6"/>
  <c r="BC56" i="6"/>
  <c r="BB56" i="6"/>
  <c r="BA56" i="6"/>
  <c r="AY56" i="6"/>
  <c r="AX56" i="6"/>
  <c r="AW56" i="6"/>
  <c r="AQ56" i="6"/>
  <c r="AP56" i="6"/>
  <c r="AO56" i="6"/>
  <c r="AM56" i="6"/>
  <c r="AL56" i="6"/>
  <c r="AK56" i="6"/>
  <c r="AE56" i="6"/>
  <c r="AD56" i="6"/>
  <c r="AC56" i="6"/>
  <c r="AA56" i="6"/>
  <c r="Z56" i="6"/>
  <c r="Y56" i="6"/>
  <c r="T56" i="6"/>
  <c r="S56" i="6"/>
  <c r="R56" i="6"/>
  <c r="P56" i="6"/>
  <c r="O56" i="6"/>
  <c r="N56" i="6"/>
  <c r="I56" i="6"/>
  <c r="H56" i="6"/>
  <c r="G56" i="6"/>
  <c r="E56" i="6"/>
  <c r="D56" i="6"/>
  <c r="C56" i="6"/>
  <c r="BC55" i="6"/>
  <c r="BB55" i="6"/>
  <c r="BA55" i="6"/>
  <c r="AY55" i="6"/>
  <c r="AX55" i="6"/>
  <c r="AW55" i="6"/>
  <c r="AQ55" i="6"/>
  <c r="AP55" i="6"/>
  <c r="AO55" i="6"/>
  <c r="AM55" i="6"/>
  <c r="AL55" i="6"/>
  <c r="AK55" i="6"/>
  <c r="AE55" i="6"/>
  <c r="AD55" i="6"/>
  <c r="AC55" i="6"/>
  <c r="AA55" i="6"/>
  <c r="Z55" i="6"/>
  <c r="Y55" i="6"/>
  <c r="T55" i="6"/>
  <c r="S55" i="6"/>
  <c r="R55" i="6"/>
  <c r="P55" i="6"/>
  <c r="O55" i="6"/>
  <c r="N55" i="6"/>
  <c r="I55" i="6"/>
  <c r="H55" i="6"/>
  <c r="G55" i="6"/>
  <c r="E55" i="6"/>
  <c r="D55" i="6"/>
  <c r="C55" i="6"/>
  <c r="BC54" i="6"/>
  <c r="BB54" i="6"/>
  <c r="BA54" i="6"/>
  <c r="AY54" i="6"/>
  <c r="AX54" i="6"/>
  <c r="AW54" i="6"/>
  <c r="AQ54" i="6"/>
  <c r="AP54" i="6"/>
  <c r="AO54" i="6"/>
  <c r="AM54" i="6"/>
  <c r="AL54" i="6"/>
  <c r="AK54" i="6"/>
  <c r="AE54" i="6"/>
  <c r="AD54" i="6"/>
  <c r="AC54" i="6"/>
  <c r="AA54" i="6"/>
  <c r="Z54" i="6"/>
  <c r="Y54" i="6"/>
  <c r="T54" i="6"/>
  <c r="S54" i="6"/>
  <c r="R54" i="6"/>
  <c r="P54" i="6"/>
  <c r="O54" i="6"/>
  <c r="N54" i="6"/>
  <c r="I54" i="6"/>
  <c r="H54" i="6"/>
  <c r="G54" i="6"/>
  <c r="E54" i="6"/>
  <c r="D54" i="6"/>
  <c r="C54" i="6"/>
  <c r="BC53" i="6"/>
  <c r="BB53" i="6"/>
  <c r="BA53" i="6"/>
  <c r="AY53" i="6"/>
  <c r="AX53" i="6"/>
  <c r="AW53" i="6"/>
  <c r="AQ53" i="6"/>
  <c r="AP53" i="6"/>
  <c r="AO53" i="6"/>
  <c r="AM53" i="6"/>
  <c r="AL53" i="6"/>
  <c r="AK53" i="6"/>
  <c r="AE53" i="6"/>
  <c r="AD53" i="6"/>
  <c r="AC53" i="6"/>
  <c r="AA53" i="6"/>
  <c r="Z53" i="6"/>
  <c r="Y53" i="6"/>
  <c r="T53" i="6"/>
  <c r="S53" i="6"/>
  <c r="R53" i="6"/>
  <c r="P53" i="6"/>
  <c r="O53" i="6"/>
  <c r="N53" i="6"/>
  <c r="I53" i="6"/>
  <c r="H53" i="6"/>
  <c r="G53" i="6"/>
  <c r="E53" i="6"/>
  <c r="D53" i="6"/>
  <c r="C53" i="6"/>
  <c r="BC52" i="6"/>
  <c r="BB52" i="6"/>
  <c r="BA52" i="6"/>
  <c r="AY52" i="6"/>
  <c r="AX52" i="6"/>
  <c r="AW52" i="6"/>
  <c r="AQ52" i="6"/>
  <c r="AP52" i="6"/>
  <c r="AO52" i="6"/>
  <c r="AM52" i="6"/>
  <c r="AL52" i="6"/>
  <c r="AK52" i="6"/>
  <c r="AE52" i="6"/>
  <c r="AD52" i="6"/>
  <c r="AC52" i="6"/>
  <c r="AA52" i="6"/>
  <c r="Z52" i="6"/>
  <c r="Y52" i="6"/>
  <c r="T52" i="6"/>
  <c r="S52" i="6"/>
  <c r="R52" i="6"/>
  <c r="P52" i="6"/>
  <c r="O52" i="6"/>
  <c r="N52" i="6"/>
  <c r="I52" i="6"/>
  <c r="H52" i="6"/>
  <c r="G52" i="6"/>
  <c r="E52" i="6"/>
  <c r="D52" i="6"/>
  <c r="C52" i="6"/>
  <c r="BC51" i="6"/>
  <c r="BB51" i="6"/>
  <c r="BA51" i="6"/>
  <c r="AY51" i="6"/>
  <c r="AX51" i="6"/>
  <c r="AW51" i="6"/>
  <c r="AQ51" i="6"/>
  <c r="AP51" i="6"/>
  <c r="AO51" i="6"/>
  <c r="AM51" i="6"/>
  <c r="AL51" i="6"/>
  <c r="AK51" i="6"/>
  <c r="AE51" i="6"/>
  <c r="AD51" i="6"/>
  <c r="AC51" i="6"/>
  <c r="AA51" i="6"/>
  <c r="Z51" i="6"/>
  <c r="Y51" i="6"/>
  <c r="T51" i="6"/>
  <c r="S51" i="6"/>
  <c r="R51" i="6"/>
  <c r="P51" i="6"/>
  <c r="O51" i="6"/>
  <c r="N51" i="6"/>
  <c r="I51" i="6"/>
  <c r="H51" i="6"/>
  <c r="G51" i="6"/>
  <c r="E51" i="6"/>
  <c r="D51" i="6"/>
  <c r="C51" i="6"/>
  <c r="BC50" i="6"/>
  <c r="BB50" i="6"/>
  <c r="BA50" i="6"/>
  <c r="AY50" i="6"/>
  <c r="AX50" i="6"/>
  <c r="AW50" i="6"/>
  <c r="AQ50" i="6"/>
  <c r="AP50" i="6"/>
  <c r="AO50" i="6"/>
  <c r="AM50" i="6"/>
  <c r="AL50" i="6"/>
  <c r="AK50" i="6"/>
  <c r="AE50" i="6"/>
  <c r="AD50" i="6"/>
  <c r="AC50" i="6"/>
  <c r="AA50" i="6"/>
  <c r="Z50" i="6"/>
  <c r="Y50" i="6"/>
  <c r="T50" i="6"/>
  <c r="S50" i="6"/>
  <c r="R50" i="6"/>
  <c r="P50" i="6"/>
  <c r="O50" i="6"/>
  <c r="N50" i="6"/>
  <c r="I50" i="6"/>
  <c r="H50" i="6"/>
  <c r="G50" i="6"/>
  <c r="E50" i="6"/>
  <c r="D50" i="6"/>
  <c r="C50" i="6"/>
  <c r="BC49" i="6"/>
  <c r="BB49" i="6"/>
  <c r="BA49" i="6"/>
  <c r="AY49" i="6"/>
  <c r="AX49" i="6"/>
  <c r="AW49" i="6"/>
  <c r="AV49" i="6"/>
  <c r="AQ49" i="6"/>
  <c r="AP49" i="6"/>
  <c r="AO49" i="6"/>
  <c r="AM49" i="6"/>
  <c r="AL49" i="6"/>
  <c r="AK49" i="6"/>
  <c r="AJ49" i="6"/>
  <c r="AE49" i="6"/>
  <c r="AD49" i="6"/>
  <c r="AC49" i="6"/>
  <c r="AA49" i="6"/>
  <c r="Z49" i="6"/>
  <c r="Y49" i="6"/>
  <c r="X49" i="6"/>
  <c r="T49" i="6"/>
  <c r="S49" i="6"/>
  <c r="R49" i="6"/>
  <c r="P49" i="6"/>
  <c r="O49" i="6"/>
  <c r="N49" i="6"/>
  <c r="M49" i="6"/>
  <c r="I49" i="6"/>
  <c r="H49" i="6"/>
  <c r="G49" i="6"/>
  <c r="E49" i="6"/>
  <c r="D49" i="6"/>
  <c r="C49" i="6"/>
  <c r="B49" i="6"/>
  <c r="BC48" i="6"/>
  <c r="BB48" i="6"/>
  <c r="BA48" i="6"/>
  <c r="AY48" i="6"/>
  <c r="AX48" i="6"/>
  <c r="AW48" i="6"/>
  <c r="AQ48" i="6"/>
  <c r="AP48" i="6"/>
  <c r="AO48" i="6"/>
  <c r="AM48" i="6"/>
  <c r="AL48" i="6"/>
  <c r="AK48" i="6"/>
  <c r="AE48" i="6"/>
  <c r="AD48" i="6"/>
  <c r="AC48" i="6"/>
  <c r="AA48" i="6"/>
  <c r="Z48" i="6"/>
  <c r="Y48" i="6"/>
  <c r="T48" i="6"/>
  <c r="S48" i="6"/>
  <c r="R48" i="6"/>
  <c r="P48" i="6"/>
  <c r="O48" i="6"/>
  <c r="N48" i="6"/>
  <c r="I48" i="6"/>
  <c r="H48" i="6"/>
  <c r="G48" i="6"/>
  <c r="E48" i="6"/>
  <c r="D48" i="6"/>
  <c r="C48" i="6"/>
  <c r="BC47" i="6"/>
  <c r="BB47" i="6"/>
  <c r="BA47" i="6"/>
  <c r="AY47" i="6"/>
  <c r="AX47" i="6"/>
  <c r="AW47" i="6"/>
  <c r="AQ47" i="6"/>
  <c r="AP47" i="6"/>
  <c r="AO47" i="6"/>
  <c r="AM47" i="6"/>
  <c r="AL47" i="6"/>
  <c r="AK47" i="6"/>
  <c r="AE47" i="6"/>
  <c r="AD47" i="6"/>
  <c r="AC47" i="6"/>
  <c r="AA47" i="6"/>
  <c r="Z47" i="6"/>
  <c r="Y47" i="6"/>
  <c r="T47" i="6"/>
  <c r="S47" i="6"/>
  <c r="R47" i="6"/>
  <c r="P47" i="6"/>
  <c r="O47" i="6"/>
  <c r="N47" i="6"/>
  <c r="I47" i="6"/>
  <c r="H47" i="6"/>
  <c r="G47" i="6"/>
  <c r="E47" i="6"/>
  <c r="D47" i="6"/>
  <c r="C47" i="6"/>
  <c r="BC46" i="6"/>
  <c r="BB46" i="6"/>
  <c r="BA46" i="6"/>
  <c r="AY46" i="6"/>
  <c r="AX46" i="6"/>
  <c r="AW46" i="6"/>
  <c r="AQ46" i="6"/>
  <c r="AP46" i="6"/>
  <c r="AO46" i="6"/>
  <c r="AM46" i="6"/>
  <c r="AL46" i="6"/>
  <c r="AK46" i="6"/>
  <c r="AE46" i="6"/>
  <c r="AD46" i="6"/>
  <c r="AC46" i="6"/>
  <c r="AA46" i="6"/>
  <c r="Z46" i="6"/>
  <c r="Y46" i="6"/>
  <c r="T46" i="6"/>
  <c r="S46" i="6"/>
  <c r="R46" i="6"/>
  <c r="P46" i="6"/>
  <c r="O46" i="6"/>
  <c r="N46" i="6"/>
  <c r="I46" i="6"/>
  <c r="H46" i="6"/>
  <c r="G46" i="6"/>
  <c r="E46" i="6"/>
  <c r="D46" i="6"/>
  <c r="C46" i="6"/>
  <c r="BC45" i="6"/>
  <c r="BB45" i="6"/>
  <c r="BA45" i="6"/>
  <c r="AY45" i="6"/>
  <c r="AX45" i="6"/>
  <c r="AW45" i="6"/>
  <c r="AQ45" i="6"/>
  <c r="AP45" i="6"/>
  <c r="AO45" i="6"/>
  <c r="AM45" i="6"/>
  <c r="AL45" i="6"/>
  <c r="AK45" i="6"/>
  <c r="AE45" i="6"/>
  <c r="AD45" i="6"/>
  <c r="AC45" i="6"/>
  <c r="AA45" i="6"/>
  <c r="Z45" i="6"/>
  <c r="Y45" i="6"/>
  <c r="T45" i="6"/>
  <c r="S45" i="6"/>
  <c r="R45" i="6"/>
  <c r="P45" i="6"/>
  <c r="O45" i="6"/>
  <c r="N45" i="6"/>
  <c r="I45" i="6"/>
  <c r="H45" i="6"/>
  <c r="G45" i="6"/>
  <c r="E45" i="6"/>
  <c r="D45" i="6"/>
  <c r="C45" i="6"/>
  <c r="BC44" i="6"/>
  <c r="BB44" i="6"/>
  <c r="BA44" i="6"/>
  <c r="AY44" i="6"/>
  <c r="AX44" i="6"/>
  <c r="AW44" i="6"/>
  <c r="AQ44" i="6"/>
  <c r="AP44" i="6"/>
  <c r="AO44" i="6"/>
  <c r="AM44" i="6"/>
  <c r="AL44" i="6"/>
  <c r="AK44" i="6"/>
  <c r="AE44" i="6"/>
  <c r="AD44" i="6"/>
  <c r="AC44" i="6"/>
  <c r="AA44" i="6"/>
  <c r="Z44" i="6"/>
  <c r="Y44" i="6"/>
  <c r="T44" i="6"/>
  <c r="S44" i="6"/>
  <c r="R44" i="6"/>
  <c r="P44" i="6"/>
  <c r="O44" i="6"/>
  <c r="N44" i="6"/>
  <c r="I44" i="6"/>
  <c r="H44" i="6"/>
  <c r="G44" i="6"/>
  <c r="E44" i="6"/>
  <c r="D44" i="6"/>
  <c r="C44" i="6"/>
  <c r="BC43" i="6"/>
  <c r="BB43" i="6"/>
  <c r="BA43" i="6"/>
  <c r="AY43" i="6"/>
  <c r="AX43" i="6"/>
  <c r="AW43" i="6"/>
  <c r="AQ43" i="6"/>
  <c r="AP43" i="6"/>
  <c r="AO43" i="6"/>
  <c r="AM43" i="6"/>
  <c r="AL43" i="6"/>
  <c r="AK43" i="6"/>
  <c r="AE43" i="6"/>
  <c r="AD43" i="6"/>
  <c r="AC43" i="6"/>
  <c r="AA43" i="6"/>
  <c r="Z43" i="6"/>
  <c r="Y43" i="6"/>
  <c r="T43" i="6"/>
  <c r="S43" i="6"/>
  <c r="R43" i="6"/>
  <c r="P43" i="6"/>
  <c r="O43" i="6"/>
  <c r="N43" i="6"/>
  <c r="I43" i="6"/>
  <c r="H43" i="6"/>
  <c r="G43" i="6"/>
  <c r="E43" i="6"/>
  <c r="D43" i="6"/>
  <c r="C43" i="6"/>
  <c r="BC42" i="6"/>
  <c r="BB42" i="6"/>
  <c r="BA42" i="6"/>
  <c r="AY42" i="6"/>
  <c r="AX42" i="6"/>
  <c r="AW42" i="6"/>
  <c r="AQ42" i="6"/>
  <c r="AP42" i="6"/>
  <c r="AO42" i="6"/>
  <c r="AM42" i="6"/>
  <c r="AL42" i="6"/>
  <c r="AK42" i="6"/>
  <c r="AE42" i="6"/>
  <c r="AD42" i="6"/>
  <c r="AC42" i="6"/>
  <c r="AA42" i="6"/>
  <c r="Z42" i="6"/>
  <c r="Y42" i="6"/>
  <c r="T42" i="6"/>
  <c r="S42" i="6"/>
  <c r="R42" i="6"/>
  <c r="P42" i="6"/>
  <c r="O42" i="6"/>
  <c r="N42" i="6"/>
  <c r="I42" i="6"/>
  <c r="H42" i="6"/>
  <c r="G42" i="6"/>
  <c r="E42" i="6"/>
  <c r="D42" i="6"/>
  <c r="C42" i="6"/>
  <c r="BC41" i="6"/>
  <c r="BB41" i="6"/>
  <c r="BA41" i="6"/>
  <c r="AY41" i="6"/>
  <c r="AX41" i="6"/>
  <c r="AW41" i="6"/>
  <c r="AV41" i="6"/>
  <c r="AQ41" i="6"/>
  <c r="AP41" i="6"/>
  <c r="AO41" i="6"/>
  <c r="AM41" i="6"/>
  <c r="AL41" i="6"/>
  <c r="AK41" i="6"/>
  <c r="AJ41" i="6"/>
  <c r="AE41" i="6"/>
  <c r="AD41" i="6"/>
  <c r="AC41" i="6"/>
  <c r="AA41" i="6"/>
  <c r="Z41" i="6"/>
  <c r="Y41" i="6"/>
  <c r="X41" i="6"/>
  <c r="T41" i="6"/>
  <c r="S41" i="6"/>
  <c r="R41" i="6"/>
  <c r="P41" i="6"/>
  <c r="O41" i="6"/>
  <c r="N41" i="6"/>
  <c r="M41" i="6"/>
  <c r="I41" i="6"/>
  <c r="H41" i="6"/>
  <c r="G41" i="6"/>
  <c r="E41" i="6"/>
  <c r="D41" i="6"/>
  <c r="C41" i="6"/>
  <c r="B41" i="6"/>
  <c r="BD38" i="6"/>
  <c r="AY38" i="6"/>
  <c r="AX38" i="6"/>
  <c r="AW38" i="6"/>
  <c r="AR38" i="6"/>
  <c r="AM38" i="6"/>
  <c r="AL38" i="6"/>
  <c r="AK38" i="6"/>
  <c r="AF38" i="6"/>
  <c r="AA38" i="6"/>
  <c r="Z38" i="6"/>
  <c r="Y38" i="6"/>
  <c r="U38" i="6"/>
  <c r="P38" i="6"/>
  <c r="O38" i="6"/>
  <c r="N38" i="6"/>
  <c r="J38" i="6"/>
  <c r="E38" i="6"/>
  <c r="D38" i="6"/>
  <c r="C38" i="6"/>
  <c r="BC37" i="6"/>
  <c r="BB37" i="6"/>
  <c r="BA37" i="6"/>
  <c r="AY37" i="6"/>
  <c r="AX37" i="6"/>
  <c r="AW37" i="6"/>
  <c r="AQ37" i="6"/>
  <c r="AP37" i="6"/>
  <c r="AO37" i="6"/>
  <c r="AM37" i="6"/>
  <c r="AL37" i="6"/>
  <c r="AK37" i="6"/>
  <c r="AE37" i="6"/>
  <c r="AD37" i="6"/>
  <c r="AC37" i="6"/>
  <c r="AA37" i="6"/>
  <c r="Z37" i="6"/>
  <c r="Y37" i="6"/>
  <c r="T37" i="6"/>
  <c r="S37" i="6"/>
  <c r="R37" i="6"/>
  <c r="P37" i="6"/>
  <c r="O37" i="6"/>
  <c r="N37" i="6"/>
  <c r="I37" i="6"/>
  <c r="H37" i="6"/>
  <c r="G37" i="6"/>
  <c r="E37" i="6"/>
  <c r="D37" i="6"/>
  <c r="C37" i="6"/>
  <c r="BC36" i="6"/>
  <c r="BB36" i="6"/>
  <c r="BA36" i="6"/>
  <c r="AY36" i="6"/>
  <c r="AX36" i="6"/>
  <c r="AW36" i="6"/>
  <c r="AQ36" i="6"/>
  <c r="AP36" i="6"/>
  <c r="AO36" i="6"/>
  <c r="AM36" i="6"/>
  <c r="AL36" i="6"/>
  <c r="AK36" i="6"/>
  <c r="AE36" i="6"/>
  <c r="AD36" i="6"/>
  <c r="AC36" i="6"/>
  <c r="AA36" i="6"/>
  <c r="Z36" i="6"/>
  <c r="Y36" i="6"/>
  <c r="T36" i="6"/>
  <c r="S36" i="6"/>
  <c r="R36" i="6"/>
  <c r="P36" i="6"/>
  <c r="O36" i="6"/>
  <c r="N36" i="6"/>
  <c r="I36" i="6"/>
  <c r="H36" i="6"/>
  <c r="G36" i="6"/>
  <c r="E36" i="6"/>
  <c r="D36" i="6"/>
  <c r="C36" i="6"/>
  <c r="BC35" i="6"/>
  <c r="BB35" i="6"/>
  <c r="BA35" i="6"/>
  <c r="AY35" i="6"/>
  <c r="AX35" i="6"/>
  <c r="AW35" i="6"/>
  <c r="AQ35" i="6"/>
  <c r="AP35" i="6"/>
  <c r="AO35" i="6"/>
  <c r="AM35" i="6"/>
  <c r="AL35" i="6"/>
  <c r="AK35" i="6"/>
  <c r="AE35" i="6"/>
  <c r="AD35" i="6"/>
  <c r="AC35" i="6"/>
  <c r="AA35" i="6"/>
  <c r="Z35" i="6"/>
  <c r="Y35" i="6"/>
  <c r="T35" i="6"/>
  <c r="S35" i="6"/>
  <c r="R35" i="6"/>
  <c r="P35" i="6"/>
  <c r="O35" i="6"/>
  <c r="N35" i="6"/>
  <c r="I35" i="6"/>
  <c r="H35" i="6"/>
  <c r="G35" i="6"/>
  <c r="E35" i="6"/>
  <c r="D35" i="6"/>
  <c r="C35" i="6"/>
  <c r="BC34" i="6"/>
  <c r="BB34" i="6"/>
  <c r="BA34" i="6"/>
  <c r="AY34" i="6"/>
  <c r="AX34" i="6"/>
  <c r="AW34" i="6"/>
  <c r="AQ34" i="6"/>
  <c r="AP34" i="6"/>
  <c r="AO34" i="6"/>
  <c r="AM34" i="6"/>
  <c r="AL34" i="6"/>
  <c r="AK34" i="6"/>
  <c r="AE34" i="6"/>
  <c r="AD34" i="6"/>
  <c r="AC34" i="6"/>
  <c r="AA34" i="6"/>
  <c r="Z34" i="6"/>
  <c r="Y34" i="6"/>
  <c r="T34" i="6"/>
  <c r="S34" i="6"/>
  <c r="R34" i="6"/>
  <c r="P34" i="6"/>
  <c r="O34" i="6"/>
  <c r="N34" i="6"/>
  <c r="I34" i="6"/>
  <c r="H34" i="6"/>
  <c r="G34" i="6"/>
  <c r="E34" i="6"/>
  <c r="D34" i="6"/>
  <c r="C34" i="6"/>
  <c r="BC33" i="6"/>
  <c r="BB33" i="6"/>
  <c r="BA33" i="6"/>
  <c r="AY33" i="6"/>
  <c r="AX33" i="6"/>
  <c r="AW33" i="6"/>
  <c r="AV33" i="6"/>
  <c r="AQ33" i="6"/>
  <c r="AP33" i="6"/>
  <c r="AO33" i="6"/>
  <c r="AM33" i="6"/>
  <c r="AL33" i="6"/>
  <c r="AK33" i="6"/>
  <c r="AJ33" i="6"/>
  <c r="AE33" i="6"/>
  <c r="AD33" i="6"/>
  <c r="AC33" i="6"/>
  <c r="AA33" i="6"/>
  <c r="Z33" i="6"/>
  <c r="Y33" i="6"/>
  <c r="X33" i="6"/>
  <c r="T33" i="6"/>
  <c r="S33" i="6"/>
  <c r="R33" i="6"/>
  <c r="P33" i="6"/>
  <c r="O33" i="6"/>
  <c r="N33" i="6"/>
  <c r="M33" i="6"/>
  <c r="I33" i="6"/>
  <c r="H33" i="6"/>
  <c r="G33" i="6"/>
  <c r="E33" i="6"/>
  <c r="D33" i="6"/>
  <c r="C33" i="6"/>
  <c r="B33" i="6"/>
  <c r="BC32" i="6"/>
  <c r="BB32" i="6"/>
  <c r="BA32" i="6"/>
  <c r="AY32" i="6"/>
  <c r="AX32" i="6"/>
  <c r="AW32" i="6"/>
  <c r="AQ32" i="6"/>
  <c r="AP32" i="6"/>
  <c r="AO32" i="6"/>
  <c r="AM32" i="6"/>
  <c r="AL32" i="6"/>
  <c r="AK32" i="6"/>
  <c r="AE32" i="6"/>
  <c r="AD32" i="6"/>
  <c r="AC32" i="6"/>
  <c r="AA32" i="6"/>
  <c r="Z32" i="6"/>
  <c r="Y32" i="6"/>
  <c r="T32" i="6"/>
  <c r="S32" i="6"/>
  <c r="R32" i="6"/>
  <c r="P32" i="6"/>
  <c r="O32" i="6"/>
  <c r="N32" i="6"/>
  <c r="I32" i="6"/>
  <c r="H32" i="6"/>
  <c r="G32" i="6"/>
  <c r="E32" i="6"/>
  <c r="D32" i="6"/>
  <c r="C32" i="6"/>
  <c r="BC31" i="6"/>
  <c r="BB31" i="6"/>
  <c r="BA31" i="6"/>
  <c r="AY31" i="6"/>
  <c r="AX31" i="6"/>
  <c r="AW31" i="6"/>
  <c r="AQ31" i="6"/>
  <c r="AP31" i="6"/>
  <c r="AO31" i="6"/>
  <c r="AM31" i="6"/>
  <c r="AL31" i="6"/>
  <c r="AK31" i="6"/>
  <c r="AE31" i="6"/>
  <c r="AD31" i="6"/>
  <c r="AC31" i="6"/>
  <c r="AA31" i="6"/>
  <c r="Z31" i="6"/>
  <c r="Y31" i="6"/>
  <c r="T31" i="6"/>
  <c r="S31" i="6"/>
  <c r="R31" i="6"/>
  <c r="P31" i="6"/>
  <c r="O31" i="6"/>
  <c r="N31" i="6"/>
  <c r="I31" i="6"/>
  <c r="H31" i="6"/>
  <c r="G31" i="6"/>
  <c r="E31" i="6"/>
  <c r="D31" i="6"/>
  <c r="C31" i="6"/>
  <c r="BC30" i="6"/>
  <c r="BB30" i="6"/>
  <c r="BA30" i="6"/>
  <c r="AY30" i="6"/>
  <c r="AX30" i="6"/>
  <c r="AW30" i="6"/>
  <c r="AQ30" i="6"/>
  <c r="AP30" i="6"/>
  <c r="AO30" i="6"/>
  <c r="AM30" i="6"/>
  <c r="AL30" i="6"/>
  <c r="AK30" i="6"/>
  <c r="AE30" i="6"/>
  <c r="AD30" i="6"/>
  <c r="AC30" i="6"/>
  <c r="AA30" i="6"/>
  <c r="Z30" i="6"/>
  <c r="Y30" i="6"/>
  <c r="T30" i="6"/>
  <c r="S30" i="6"/>
  <c r="R30" i="6"/>
  <c r="P30" i="6"/>
  <c r="O30" i="6"/>
  <c r="N30" i="6"/>
  <c r="I30" i="6"/>
  <c r="H30" i="6"/>
  <c r="G30" i="6"/>
  <c r="E30" i="6"/>
  <c r="D30" i="6"/>
  <c r="C30" i="6"/>
  <c r="BC29" i="6"/>
  <c r="BB29" i="6"/>
  <c r="BA29" i="6"/>
  <c r="AY29" i="6"/>
  <c r="AX29" i="6"/>
  <c r="AW29" i="6"/>
  <c r="AQ29" i="6"/>
  <c r="AP29" i="6"/>
  <c r="AO29" i="6"/>
  <c r="AM29" i="6"/>
  <c r="AL29" i="6"/>
  <c r="AK29" i="6"/>
  <c r="AE29" i="6"/>
  <c r="AD29" i="6"/>
  <c r="AC29" i="6"/>
  <c r="AA29" i="6"/>
  <c r="Z29" i="6"/>
  <c r="Y29" i="6"/>
  <c r="T29" i="6"/>
  <c r="S29" i="6"/>
  <c r="R29" i="6"/>
  <c r="P29" i="6"/>
  <c r="O29" i="6"/>
  <c r="N29" i="6"/>
  <c r="I29" i="6"/>
  <c r="H29" i="6"/>
  <c r="G29" i="6"/>
  <c r="E29" i="6"/>
  <c r="D29" i="6"/>
  <c r="C29" i="6"/>
  <c r="BC28" i="6"/>
  <c r="BB28" i="6"/>
  <c r="BA28" i="6"/>
  <c r="AY28" i="6"/>
  <c r="AX28" i="6"/>
  <c r="AW28" i="6"/>
  <c r="AQ28" i="6"/>
  <c r="AP28" i="6"/>
  <c r="AO28" i="6"/>
  <c r="AM28" i="6"/>
  <c r="AL28" i="6"/>
  <c r="AK28" i="6"/>
  <c r="AE28" i="6"/>
  <c r="AD28" i="6"/>
  <c r="AC28" i="6"/>
  <c r="AA28" i="6"/>
  <c r="Z28" i="6"/>
  <c r="Y28" i="6"/>
  <c r="T28" i="6"/>
  <c r="S28" i="6"/>
  <c r="R28" i="6"/>
  <c r="P28" i="6"/>
  <c r="O28" i="6"/>
  <c r="N28" i="6"/>
  <c r="I28" i="6"/>
  <c r="H28" i="6"/>
  <c r="G28" i="6"/>
  <c r="E28" i="6"/>
  <c r="D28" i="6"/>
  <c r="C28" i="6"/>
  <c r="BC27" i="6"/>
  <c r="BB27" i="6"/>
  <c r="BA27" i="6"/>
  <c r="AY27" i="6"/>
  <c r="AX27" i="6"/>
  <c r="AW27" i="6"/>
  <c r="AV27" i="6"/>
  <c r="AQ27" i="6"/>
  <c r="AP27" i="6"/>
  <c r="AO27" i="6"/>
  <c r="AM27" i="6"/>
  <c r="AL27" i="6"/>
  <c r="AK27" i="6"/>
  <c r="AJ27" i="6"/>
  <c r="AE27" i="6"/>
  <c r="AD27" i="6"/>
  <c r="AC27" i="6"/>
  <c r="AA27" i="6"/>
  <c r="Z27" i="6"/>
  <c r="Y27" i="6"/>
  <c r="X27" i="6"/>
  <c r="T27" i="6"/>
  <c r="S27" i="6"/>
  <c r="R27" i="6"/>
  <c r="P27" i="6"/>
  <c r="O27" i="6"/>
  <c r="N27" i="6"/>
  <c r="M27" i="6"/>
  <c r="I27" i="6"/>
  <c r="H27" i="6"/>
  <c r="G27" i="6"/>
  <c r="E27" i="6"/>
  <c r="D27" i="6"/>
  <c r="C27" i="6"/>
  <c r="B27" i="6"/>
  <c r="BC26" i="6"/>
  <c r="BB26" i="6"/>
  <c r="BA26" i="6"/>
  <c r="AY26" i="6"/>
  <c r="AX26" i="6"/>
  <c r="AW26" i="6"/>
  <c r="AQ26" i="6"/>
  <c r="AP26" i="6"/>
  <c r="AO26" i="6"/>
  <c r="AM26" i="6"/>
  <c r="AL26" i="6"/>
  <c r="AK26" i="6"/>
  <c r="AE26" i="6"/>
  <c r="AD26" i="6"/>
  <c r="AC26" i="6"/>
  <c r="AA26" i="6"/>
  <c r="Z26" i="6"/>
  <c r="Y26" i="6"/>
  <c r="T26" i="6"/>
  <c r="S26" i="6"/>
  <c r="R26" i="6"/>
  <c r="P26" i="6"/>
  <c r="O26" i="6"/>
  <c r="N26" i="6"/>
  <c r="I26" i="6"/>
  <c r="H26" i="6"/>
  <c r="G26" i="6"/>
  <c r="E26" i="6"/>
  <c r="D26" i="6"/>
  <c r="C26" i="6"/>
  <c r="BC25" i="6"/>
  <c r="BB25" i="6"/>
  <c r="BA25" i="6"/>
  <c r="AY25" i="6"/>
  <c r="AX25" i="6"/>
  <c r="AW25" i="6"/>
  <c r="AQ25" i="6"/>
  <c r="AP25" i="6"/>
  <c r="AO25" i="6"/>
  <c r="AM25" i="6"/>
  <c r="AL25" i="6"/>
  <c r="AK25" i="6"/>
  <c r="AE25" i="6"/>
  <c r="AD25" i="6"/>
  <c r="AC25" i="6"/>
  <c r="AA25" i="6"/>
  <c r="Z25" i="6"/>
  <c r="Y25" i="6"/>
  <c r="T25" i="6"/>
  <c r="S25" i="6"/>
  <c r="R25" i="6"/>
  <c r="P25" i="6"/>
  <c r="O25" i="6"/>
  <c r="N25" i="6"/>
  <c r="I25" i="6"/>
  <c r="H25" i="6"/>
  <c r="G25" i="6"/>
  <c r="E25" i="6"/>
  <c r="D25" i="6"/>
  <c r="C25" i="6"/>
  <c r="BC24" i="6"/>
  <c r="BB24" i="6"/>
  <c r="BA24" i="6"/>
  <c r="AY24" i="6"/>
  <c r="AX24" i="6"/>
  <c r="AW24" i="6"/>
  <c r="AQ24" i="6"/>
  <c r="AP24" i="6"/>
  <c r="AO24" i="6"/>
  <c r="AM24" i="6"/>
  <c r="AL24" i="6"/>
  <c r="AK24" i="6"/>
  <c r="AE24" i="6"/>
  <c r="AD24" i="6"/>
  <c r="AC24" i="6"/>
  <c r="AA24" i="6"/>
  <c r="Z24" i="6"/>
  <c r="Y24" i="6"/>
  <c r="T24" i="6"/>
  <c r="S24" i="6"/>
  <c r="R24" i="6"/>
  <c r="P24" i="6"/>
  <c r="O24" i="6"/>
  <c r="N24" i="6"/>
  <c r="I24" i="6"/>
  <c r="H24" i="6"/>
  <c r="G24" i="6"/>
  <c r="E24" i="6"/>
  <c r="D24" i="6"/>
  <c r="C24" i="6"/>
  <c r="BC23" i="6"/>
  <c r="BB23" i="6"/>
  <c r="BA23" i="6"/>
  <c r="AY23" i="6"/>
  <c r="AX23" i="6"/>
  <c r="AW23" i="6"/>
  <c r="AQ23" i="6"/>
  <c r="AP23" i="6"/>
  <c r="AO23" i="6"/>
  <c r="AM23" i="6"/>
  <c r="AL23" i="6"/>
  <c r="AK23" i="6"/>
  <c r="AE23" i="6"/>
  <c r="AD23" i="6"/>
  <c r="AC23" i="6"/>
  <c r="AA23" i="6"/>
  <c r="Z23" i="6"/>
  <c r="Y23" i="6"/>
  <c r="T23" i="6"/>
  <c r="S23" i="6"/>
  <c r="R23" i="6"/>
  <c r="P23" i="6"/>
  <c r="O23" i="6"/>
  <c r="N23" i="6"/>
  <c r="I23" i="6"/>
  <c r="H23" i="6"/>
  <c r="G23" i="6"/>
  <c r="E23" i="6"/>
  <c r="D23" i="6"/>
  <c r="C23" i="6"/>
  <c r="BC22" i="6"/>
  <c r="BB22" i="6"/>
  <c r="BA22" i="6"/>
  <c r="AY22" i="6"/>
  <c r="AX22" i="6"/>
  <c r="AW22" i="6"/>
  <c r="AQ22" i="6"/>
  <c r="AP22" i="6"/>
  <c r="AO22" i="6"/>
  <c r="AM22" i="6"/>
  <c r="AL22" i="6"/>
  <c r="AK22" i="6"/>
  <c r="AE22" i="6"/>
  <c r="AD22" i="6"/>
  <c r="AC22" i="6"/>
  <c r="AA22" i="6"/>
  <c r="Z22" i="6"/>
  <c r="Y22" i="6"/>
  <c r="T22" i="6"/>
  <c r="S22" i="6"/>
  <c r="R22" i="6"/>
  <c r="P22" i="6"/>
  <c r="O22" i="6"/>
  <c r="N22" i="6"/>
  <c r="I22" i="6"/>
  <c r="H22" i="6"/>
  <c r="G22" i="6"/>
  <c r="E22" i="6"/>
  <c r="D22" i="6"/>
  <c r="C22" i="6"/>
  <c r="BC21" i="6"/>
  <c r="BB21" i="6"/>
  <c r="BA21" i="6"/>
  <c r="AY21" i="6"/>
  <c r="AX21" i="6"/>
  <c r="AW21" i="6"/>
  <c r="AQ21" i="6"/>
  <c r="AP21" i="6"/>
  <c r="AO21" i="6"/>
  <c r="AM21" i="6"/>
  <c r="AL21" i="6"/>
  <c r="AK21" i="6"/>
  <c r="AE21" i="6"/>
  <c r="AD21" i="6"/>
  <c r="AC21" i="6"/>
  <c r="AA21" i="6"/>
  <c r="Z21" i="6"/>
  <c r="Y21" i="6"/>
  <c r="T21" i="6"/>
  <c r="S21" i="6"/>
  <c r="R21" i="6"/>
  <c r="P21" i="6"/>
  <c r="O21" i="6"/>
  <c r="N21" i="6"/>
  <c r="I21" i="6"/>
  <c r="H21" i="6"/>
  <c r="G21" i="6"/>
  <c r="E21" i="6"/>
  <c r="D21" i="6"/>
  <c r="C21" i="6"/>
  <c r="BC20" i="6"/>
  <c r="BB20" i="6"/>
  <c r="BA20" i="6"/>
  <c r="AY20" i="6"/>
  <c r="AX20" i="6"/>
  <c r="AW20" i="6"/>
  <c r="AQ20" i="6"/>
  <c r="AP20" i="6"/>
  <c r="AO20" i="6"/>
  <c r="AM20" i="6"/>
  <c r="AL20" i="6"/>
  <c r="AK20" i="6"/>
  <c r="AE20" i="6"/>
  <c r="AD20" i="6"/>
  <c r="AC20" i="6"/>
  <c r="AA20" i="6"/>
  <c r="Z20" i="6"/>
  <c r="Y20" i="6"/>
  <c r="T20" i="6"/>
  <c r="S20" i="6"/>
  <c r="R20" i="6"/>
  <c r="P20" i="6"/>
  <c r="O20" i="6"/>
  <c r="N20" i="6"/>
  <c r="I20" i="6"/>
  <c r="H20" i="6"/>
  <c r="G20" i="6"/>
  <c r="E20" i="6"/>
  <c r="D20" i="6"/>
  <c r="C20" i="6"/>
  <c r="BC19" i="6"/>
  <c r="BB19" i="6"/>
  <c r="BA19" i="6"/>
  <c r="AY19" i="6"/>
  <c r="AX19" i="6"/>
  <c r="AW19" i="6"/>
  <c r="AV19" i="6"/>
  <c r="AQ19" i="6"/>
  <c r="AP19" i="6"/>
  <c r="AO19" i="6"/>
  <c r="AM19" i="6"/>
  <c r="AL19" i="6"/>
  <c r="AK19" i="6"/>
  <c r="AJ19" i="6"/>
  <c r="AE19" i="6"/>
  <c r="AD19" i="6"/>
  <c r="AC19" i="6"/>
  <c r="AA19" i="6"/>
  <c r="Z19" i="6"/>
  <c r="Y19" i="6"/>
  <c r="X19" i="6"/>
  <c r="T19" i="6"/>
  <c r="S19" i="6"/>
  <c r="R19" i="6"/>
  <c r="P19" i="6"/>
  <c r="O19" i="6"/>
  <c r="N19" i="6"/>
  <c r="M19" i="6"/>
  <c r="I19" i="6"/>
  <c r="H19" i="6"/>
  <c r="G19" i="6"/>
  <c r="E19" i="6"/>
  <c r="D19" i="6"/>
  <c r="C19" i="6"/>
  <c r="B19" i="6"/>
  <c r="BC18" i="6"/>
  <c r="BB18" i="6"/>
  <c r="BA18" i="6"/>
  <c r="AY18" i="6"/>
  <c r="AX18" i="6"/>
  <c r="AW18" i="6"/>
  <c r="AQ18" i="6"/>
  <c r="AP18" i="6"/>
  <c r="AO18" i="6"/>
  <c r="AM18" i="6"/>
  <c r="AL18" i="6"/>
  <c r="AK18" i="6"/>
  <c r="AE18" i="6"/>
  <c r="AD18" i="6"/>
  <c r="AC18" i="6"/>
  <c r="AA18" i="6"/>
  <c r="Z18" i="6"/>
  <c r="Y18" i="6"/>
  <c r="T18" i="6"/>
  <c r="S18" i="6"/>
  <c r="R18" i="6"/>
  <c r="P18" i="6"/>
  <c r="O18" i="6"/>
  <c r="N18" i="6"/>
  <c r="I18" i="6"/>
  <c r="H18" i="6"/>
  <c r="G18" i="6"/>
  <c r="E18" i="6"/>
  <c r="D18" i="6"/>
  <c r="C18" i="6"/>
  <c r="BC17" i="6"/>
  <c r="BB17" i="6"/>
  <c r="BA17" i="6"/>
  <c r="AY17" i="6"/>
  <c r="AX17" i="6"/>
  <c r="AW17" i="6"/>
  <c r="AQ17" i="6"/>
  <c r="AP17" i="6"/>
  <c r="AO17" i="6"/>
  <c r="AM17" i="6"/>
  <c r="AL17" i="6"/>
  <c r="AK17" i="6"/>
  <c r="AE17" i="6"/>
  <c r="AD17" i="6"/>
  <c r="AC17" i="6"/>
  <c r="AA17" i="6"/>
  <c r="Z17" i="6"/>
  <c r="Y17" i="6"/>
  <c r="T17" i="6"/>
  <c r="S17" i="6"/>
  <c r="R17" i="6"/>
  <c r="P17" i="6"/>
  <c r="O17" i="6"/>
  <c r="N17" i="6"/>
  <c r="I17" i="6"/>
  <c r="H17" i="6"/>
  <c r="G17" i="6"/>
  <c r="E17" i="6"/>
  <c r="D17" i="6"/>
  <c r="C17" i="6"/>
  <c r="BC16" i="6"/>
  <c r="BB16" i="6"/>
  <c r="BA16" i="6"/>
  <c r="AY16" i="6"/>
  <c r="AX16" i="6"/>
  <c r="AW16" i="6"/>
  <c r="AQ16" i="6"/>
  <c r="AP16" i="6"/>
  <c r="AO16" i="6"/>
  <c r="AM16" i="6"/>
  <c r="AL16" i="6"/>
  <c r="AK16" i="6"/>
  <c r="AE16" i="6"/>
  <c r="AD16" i="6"/>
  <c r="AC16" i="6"/>
  <c r="AA16" i="6"/>
  <c r="Z16" i="6"/>
  <c r="Y16" i="6"/>
  <c r="T16" i="6"/>
  <c r="S16" i="6"/>
  <c r="R16" i="6"/>
  <c r="P16" i="6"/>
  <c r="O16" i="6"/>
  <c r="N16" i="6"/>
  <c r="I16" i="6"/>
  <c r="H16" i="6"/>
  <c r="G16" i="6"/>
  <c r="E16" i="6"/>
  <c r="D16" i="6"/>
  <c r="C16" i="6"/>
  <c r="BC15" i="6"/>
  <c r="BB15" i="6"/>
  <c r="BA15" i="6"/>
  <c r="AY15" i="6"/>
  <c r="AX15" i="6"/>
  <c r="AW15" i="6"/>
  <c r="AQ15" i="6"/>
  <c r="AP15" i="6"/>
  <c r="AO15" i="6"/>
  <c r="AM15" i="6"/>
  <c r="AL15" i="6"/>
  <c r="AK15" i="6"/>
  <c r="AE15" i="6"/>
  <c r="AD15" i="6"/>
  <c r="AC15" i="6"/>
  <c r="AA15" i="6"/>
  <c r="Z15" i="6"/>
  <c r="Y15" i="6"/>
  <c r="T15" i="6"/>
  <c r="S15" i="6"/>
  <c r="R15" i="6"/>
  <c r="P15" i="6"/>
  <c r="O15" i="6"/>
  <c r="N15" i="6"/>
  <c r="I15" i="6"/>
  <c r="H15" i="6"/>
  <c r="G15" i="6"/>
  <c r="E15" i="6"/>
  <c r="D15" i="6"/>
  <c r="C15" i="6"/>
  <c r="BC14" i="6"/>
  <c r="BB14" i="6"/>
  <c r="BA14" i="6"/>
  <c r="AY14" i="6"/>
  <c r="AX14" i="6"/>
  <c r="AW14" i="6"/>
  <c r="AQ14" i="6"/>
  <c r="AP14" i="6"/>
  <c r="AO14" i="6"/>
  <c r="AM14" i="6"/>
  <c r="AL14" i="6"/>
  <c r="AK14" i="6"/>
  <c r="AE14" i="6"/>
  <c r="AD14" i="6"/>
  <c r="AC14" i="6"/>
  <c r="AA14" i="6"/>
  <c r="Z14" i="6"/>
  <c r="Y14" i="6"/>
  <c r="T14" i="6"/>
  <c r="S14" i="6"/>
  <c r="R14" i="6"/>
  <c r="P14" i="6"/>
  <c r="O14" i="6"/>
  <c r="N14" i="6"/>
  <c r="I14" i="6"/>
  <c r="H14" i="6"/>
  <c r="G14" i="6"/>
  <c r="E14" i="6"/>
  <c r="D14" i="6"/>
  <c r="C14" i="6"/>
  <c r="BC13" i="6"/>
  <c r="BB13" i="6"/>
  <c r="BA13" i="6"/>
  <c r="AY13" i="6"/>
  <c r="AX13" i="6"/>
  <c r="AW13" i="6"/>
  <c r="AQ13" i="6"/>
  <c r="AP13" i="6"/>
  <c r="AO13" i="6"/>
  <c r="AM13" i="6"/>
  <c r="AL13" i="6"/>
  <c r="AK13" i="6"/>
  <c r="AE13" i="6"/>
  <c r="AD13" i="6"/>
  <c r="AC13" i="6"/>
  <c r="AA13" i="6"/>
  <c r="Z13" i="6"/>
  <c r="Y13" i="6"/>
  <c r="T13" i="6"/>
  <c r="S13" i="6"/>
  <c r="R13" i="6"/>
  <c r="P13" i="6"/>
  <c r="O13" i="6"/>
  <c r="N13" i="6"/>
  <c r="I13" i="6"/>
  <c r="H13" i="6"/>
  <c r="G13" i="6"/>
  <c r="E13" i="6"/>
  <c r="D13" i="6"/>
  <c r="C13" i="6"/>
  <c r="BC12" i="6"/>
  <c r="BB12" i="6"/>
  <c r="BA12" i="6"/>
  <c r="AY12" i="6"/>
  <c r="AX12" i="6"/>
  <c r="AW12" i="6"/>
  <c r="AQ12" i="6"/>
  <c r="AP12" i="6"/>
  <c r="AO12" i="6"/>
  <c r="AM12" i="6"/>
  <c r="AL12" i="6"/>
  <c r="AK12" i="6"/>
  <c r="AE12" i="6"/>
  <c r="AD12" i="6"/>
  <c r="AC12" i="6"/>
  <c r="AA12" i="6"/>
  <c r="Z12" i="6"/>
  <c r="Y12" i="6"/>
  <c r="T12" i="6"/>
  <c r="S12" i="6"/>
  <c r="R12" i="6"/>
  <c r="P12" i="6"/>
  <c r="O12" i="6"/>
  <c r="N12" i="6"/>
  <c r="I12" i="6"/>
  <c r="H12" i="6"/>
  <c r="G12" i="6"/>
  <c r="E12" i="6"/>
  <c r="D12" i="6"/>
  <c r="C12" i="6"/>
  <c r="BC11" i="6"/>
  <c r="BB11" i="6"/>
  <c r="BA11" i="6"/>
  <c r="AY11" i="6"/>
  <c r="AX11" i="6"/>
  <c r="AW11" i="6"/>
  <c r="AV11" i="6"/>
  <c r="AQ11" i="6"/>
  <c r="AP11" i="6"/>
  <c r="AO11" i="6"/>
  <c r="AM11" i="6"/>
  <c r="AL11" i="6"/>
  <c r="AK11" i="6"/>
  <c r="AJ11" i="6"/>
  <c r="AE11" i="6"/>
  <c r="AD11" i="6"/>
  <c r="AC11" i="6"/>
  <c r="AA11" i="6"/>
  <c r="Z11" i="6"/>
  <c r="Y11" i="6"/>
  <c r="X11" i="6"/>
  <c r="T11" i="6"/>
  <c r="S11" i="6"/>
  <c r="R11" i="6"/>
  <c r="P11" i="6"/>
  <c r="O11" i="6"/>
  <c r="N11" i="6"/>
  <c r="M11" i="6"/>
  <c r="I11" i="6"/>
  <c r="H11" i="6"/>
  <c r="G11" i="6"/>
  <c r="E11" i="6"/>
  <c r="D11" i="6"/>
  <c r="C11" i="6"/>
  <c r="B11" i="6"/>
  <c r="BC10" i="6"/>
  <c r="BB10" i="6"/>
  <c r="BA10" i="6"/>
  <c r="AY10" i="6"/>
  <c r="AX10" i="6"/>
  <c r="AW10" i="6"/>
  <c r="AQ10" i="6"/>
  <c r="AP10" i="6"/>
  <c r="AO10" i="6"/>
  <c r="AM10" i="6"/>
  <c r="AL10" i="6"/>
  <c r="AK10" i="6"/>
  <c r="AE10" i="6"/>
  <c r="AD10" i="6"/>
  <c r="AC10" i="6"/>
  <c r="AA10" i="6"/>
  <c r="Z10" i="6"/>
  <c r="Y10" i="6"/>
  <c r="T10" i="6"/>
  <c r="S10" i="6"/>
  <c r="R10" i="6"/>
  <c r="P10" i="6"/>
  <c r="O10" i="6"/>
  <c r="N10" i="6"/>
  <c r="I10" i="6"/>
  <c r="H10" i="6"/>
  <c r="G10" i="6"/>
  <c r="E10" i="6"/>
  <c r="D10" i="6"/>
  <c r="C10" i="6"/>
  <c r="BC9" i="6"/>
  <c r="BB9" i="6"/>
  <c r="BA9" i="6"/>
  <c r="AY9" i="6"/>
  <c r="AX9" i="6"/>
  <c r="AW9" i="6"/>
  <c r="AQ9" i="6"/>
  <c r="AP9" i="6"/>
  <c r="AO9" i="6"/>
  <c r="AM9" i="6"/>
  <c r="AL9" i="6"/>
  <c r="AK9" i="6"/>
  <c r="AE9" i="6"/>
  <c r="AD9" i="6"/>
  <c r="AC9" i="6"/>
  <c r="AA9" i="6"/>
  <c r="Z9" i="6"/>
  <c r="Y9" i="6"/>
  <c r="T9" i="6"/>
  <c r="S9" i="6"/>
  <c r="R9" i="6"/>
  <c r="P9" i="6"/>
  <c r="O9" i="6"/>
  <c r="N9" i="6"/>
  <c r="I9" i="6"/>
  <c r="H9" i="6"/>
  <c r="G9" i="6"/>
  <c r="E9" i="6"/>
  <c r="D9" i="6"/>
  <c r="C9" i="6"/>
  <c r="BC8" i="6"/>
  <c r="BB8" i="6"/>
  <c r="BA8" i="6"/>
  <c r="AY8" i="6"/>
  <c r="AX8" i="6"/>
  <c r="AW8" i="6"/>
  <c r="AQ8" i="6"/>
  <c r="AP8" i="6"/>
  <c r="AO8" i="6"/>
  <c r="AM8" i="6"/>
  <c r="AL8" i="6"/>
  <c r="AK8" i="6"/>
  <c r="AE8" i="6"/>
  <c r="AD8" i="6"/>
  <c r="AC8" i="6"/>
  <c r="AA8" i="6"/>
  <c r="Z8" i="6"/>
  <c r="Y8" i="6"/>
  <c r="T8" i="6"/>
  <c r="S8" i="6"/>
  <c r="R8" i="6"/>
  <c r="P8" i="6"/>
  <c r="O8" i="6"/>
  <c r="N8" i="6"/>
  <c r="I8" i="6"/>
  <c r="H8" i="6"/>
  <c r="G8" i="6"/>
  <c r="E8" i="6"/>
  <c r="D8" i="6"/>
  <c r="C8" i="6"/>
  <c r="BC7" i="6"/>
  <c r="BB7" i="6"/>
  <c r="BA7" i="6"/>
  <c r="AY7" i="6"/>
  <c r="AX7" i="6"/>
  <c r="AW7" i="6"/>
  <c r="AQ7" i="6"/>
  <c r="AP7" i="6"/>
  <c r="AO7" i="6"/>
  <c r="AM7" i="6"/>
  <c r="AL7" i="6"/>
  <c r="AK7" i="6"/>
  <c r="AE7" i="6"/>
  <c r="AD7" i="6"/>
  <c r="AC7" i="6"/>
  <c r="AA7" i="6"/>
  <c r="Z7" i="6"/>
  <c r="Y7" i="6"/>
  <c r="T7" i="6"/>
  <c r="S7" i="6"/>
  <c r="R7" i="6"/>
  <c r="P7" i="6"/>
  <c r="O7" i="6"/>
  <c r="N7" i="6"/>
  <c r="I7" i="6"/>
  <c r="H7" i="6"/>
  <c r="G7" i="6"/>
  <c r="E7" i="6"/>
  <c r="D7" i="6"/>
  <c r="C7" i="6"/>
  <c r="BC6" i="6"/>
  <c r="BB6" i="6"/>
  <c r="BA6" i="6"/>
  <c r="AY6" i="6"/>
  <c r="AX6" i="6"/>
  <c r="AW6" i="6"/>
  <c r="AQ6" i="6"/>
  <c r="AP6" i="6"/>
  <c r="AO6" i="6"/>
  <c r="AM6" i="6"/>
  <c r="AL6" i="6"/>
  <c r="AK6" i="6"/>
  <c r="AE6" i="6"/>
  <c r="AD6" i="6"/>
  <c r="AC6" i="6"/>
  <c r="AA6" i="6"/>
  <c r="Z6" i="6"/>
  <c r="Y6" i="6"/>
  <c r="T6" i="6"/>
  <c r="S6" i="6"/>
  <c r="R6" i="6"/>
  <c r="P6" i="6"/>
  <c r="O6" i="6"/>
  <c r="N6" i="6"/>
  <c r="I6" i="6"/>
  <c r="H6" i="6"/>
  <c r="G6" i="6"/>
  <c r="E6" i="6"/>
  <c r="D6" i="6"/>
  <c r="C6" i="6"/>
  <c r="BC5" i="6"/>
  <c r="BB5" i="6"/>
  <c r="BA5" i="6"/>
  <c r="AY5" i="6"/>
  <c r="AX5" i="6"/>
  <c r="AW5" i="6"/>
  <c r="AQ5" i="6"/>
  <c r="AP5" i="6"/>
  <c r="AO5" i="6"/>
  <c r="AM5" i="6"/>
  <c r="AL5" i="6"/>
  <c r="AK5" i="6"/>
  <c r="AE5" i="6"/>
  <c r="AD5" i="6"/>
  <c r="AC5" i="6"/>
  <c r="AA5" i="6"/>
  <c r="Z5" i="6"/>
  <c r="Y5" i="6"/>
  <c r="T5" i="6"/>
  <c r="S5" i="6"/>
  <c r="R5" i="6"/>
  <c r="P5" i="6"/>
  <c r="O5" i="6"/>
  <c r="N5" i="6"/>
  <c r="I5" i="6"/>
  <c r="H5" i="6"/>
  <c r="G5" i="6"/>
  <c r="E5" i="6"/>
  <c r="D5" i="6"/>
  <c r="C5" i="6"/>
  <c r="BC4" i="6"/>
  <c r="BB4" i="6"/>
  <c r="BA4" i="6"/>
  <c r="AY4" i="6"/>
  <c r="AX4" i="6"/>
  <c r="AW4" i="6"/>
  <c r="AQ4" i="6"/>
  <c r="AP4" i="6"/>
  <c r="AO4" i="6"/>
  <c r="AM4" i="6"/>
  <c r="AL4" i="6"/>
  <c r="AK4" i="6"/>
  <c r="AE4" i="6"/>
  <c r="AD4" i="6"/>
  <c r="AC4" i="6"/>
  <c r="AA4" i="6"/>
  <c r="Z4" i="6"/>
  <c r="Y4" i="6"/>
  <c r="T4" i="6"/>
  <c r="S4" i="6"/>
  <c r="R4" i="6"/>
  <c r="P4" i="6"/>
  <c r="O4" i="6"/>
  <c r="N4" i="6"/>
  <c r="I4" i="6"/>
  <c r="H4" i="6"/>
  <c r="G4" i="6"/>
  <c r="E4" i="6"/>
  <c r="D4" i="6"/>
  <c r="C4" i="6"/>
  <c r="BC3" i="6"/>
  <c r="BB3" i="6"/>
  <c r="BA3" i="6"/>
  <c r="AY3" i="6"/>
  <c r="AX3" i="6"/>
  <c r="AW3" i="6"/>
  <c r="AV3" i="6"/>
  <c r="AQ3" i="6"/>
  <c r="AP3" i="6"/>
  <c r="AO3" i="6"/>
  <c r="AM3" i="6"/>
  <c r="AL3" i="6"/>
  <c r="AK3" i="6"/>
  <c r="AJ3" i="6"/>
  <c r="AE3" i="6"/>
  <c r="AD3" i="6"/>
  <c r="AC3" i="6"/>
  <c r="AA3" i="6"/>
  <c r="Z3" i="6"/>
  <c r="Y3" i="6"/>
  <c r="X3" i="6"/>
  <c r="T3" i="6"/>
  <c r="S3" i="6"/>
  <c r="R3" i="6"/>
  <c r="P3" i="6"/>
  <c r="O3" i="6"/>
  <c r="N3" i="6"/>
  <c r="M3" i="6"/>
  <c r="I3" i="6"/>
  <c r="H3" i="6"/>
  <c r="G3" i="6"/>
  <c r="E3" i="6"/>
  <c r="D3" i="6"/>
  <c r="C3" i="6"/>
  <c r="B3" i="6"/>
  <c r="A2" i="6"/>
  <c r="AU2" i="6" s="1"/>
  <c r="BD187" i="4"/>
  <c r="BC187" i="4"/>
  <c r="BB187" i="4"/>
  <c r="BA187" i="4"/>
  <c r="AY187" i="4"/>
  <c r="AX187" i="4"/>
  <c r="AW187" i="4"/>
  <c r="AR187" i="4"/>
  <c r="P28" i="5" s="1"/>
  <c r="AQ187" i="4"/>
  <c r="N28" i="5" s="1"/>
  <c r="AP187" i="4"/>
  <c r="M28" i="5" s="1"/>
  <c r="AO187" i="4"/>
  <c r="AM187" i="4"/>
  <c r="AL187" i="4"/>
  <c r="AK187" i="4"/>
  <c r="AF187" i="4"/>
  <c r="P27" i="5" s="1"/>
  <c r="AE187" i="4"/>
  <c r="N27" i="5" s="1"/>
  <c r="AD187" i="4"/>
  <c r="M27" i="5" s="1"/>
  <c r="AC187" i="4"/>
  <c r="L27" i="5" s="1"/>
  <c r="AA187" i="4"/>
  <c r="Z187" i="4"/>
  <c r="Y187" i="4"/>
  <c r="U187" i="4"/>
  <c r="T187" i="4"/>
  <c r="S187" i="4"/>
  <c r="M26" i="5" s="1"/>
  <c r="R187" i="4"/>
  <c r="L26" i="5" s="1"/>
  <c r="P187" i="4"/>
  <c r="O187" i="4"/>
  <c r="N187" i="4"/>
  <c r="J187" i="4"/>
  <c r="I187" i="4"/>
  <c r="H187" i="4"/>
  <c r="G187" i="4"/>
  <c r="E187" i="4"/>
  <c r="D187" i="4"/>
  <c r="C187" i="4"/>
  <c r="AY186" i="4"/>
  <c r="AX186" i="4"/>
  <c r="AW186" i="4"/>
  <c r="AM186" i="4"/>
  <c r="AL186" i="4"/>
  <c r="AK186" i="4"/>
  <c r="AA186" i="4"/>
  <c r="Z186" i="4"/>
  <c r="Y186" i="4"/>
  <c r="P186" i="4"/>
  <c r="O186" i="4"/>
  <c r="N186" i="4"/>
  <c r="E186" i="4"/>
  <c r="D186" i="4"/>
  <c r="C186" i="4"/>
  <c r="AY185" i="4"/>
  <c r="AX185" i="4"/>
  <c r="AW185" i="4"/>
  <c r="AM185" i="4"/>
  <c r="AL185" i="4"/>
  <c r="AK185" i="4"/>
  <c r="AA185" i="4"/>
  <c r="Z185" i="4"/>
  <c r="Y185" i="4"/>
  <c r="P185" i="4"/>
  <c r="O185" i="4"/>
  <c r="N185" i="4"/>
  <c r="E185" i="4"/>
  <c r="D185" i="4"/>
  <c r="C185" i="4"/>
  <c r="AY184" i="4"/>
  <c r="AX184" i="4"/>
  <c r="AW184" i="4"/>
  <c r="AM184" i="4"/>
  <c r="AL184" i="4"/>
  <c r="AK184" i="4"/>
  <c r="AA184" i="4"/>
  <c r="Z184" i="4"/>
  <c r="Y184" i="4"/>
  <c r="P184" i="4"/>
  <c r="O184" i="4"/>
  <c r="N184" i="4"/>
  <c r="E184" i="4"/>
  <c r="D184" i="4"/>
  <c r="C184" i="4"/>
  <c r="AY183" i="4"/>
  <c r="AX183" i="4"/>
  <c r="AW183" i="4"/>
  <c r="AM183" i="4"/>
  <c r="AL183" i="4"/>
  <c r="AK183" i="4"/>
  <c r="AA183" i="4"/>
  <c r="Z183" i="4"/>
  <c r="Y183" i="4"/>
  <c r="P183" i="4"/>
  <c r="O183" i="4"/>
  <c r="N183" i="4"/>
  <c r="E183" i="4"/>
  <c r="D183" i="4"/>
  <c r="C183" i="4"/>
  <c r="AY182" i="4"/>
  <c r="AX182" i="4"/>
  <c r="AW182" i="4"/>
  <c r="AV182" i="4"/>
  <c r="AM182" i="4"/>
  <c r="AL182" i="4"/>
  <c r="AK182" i="4"/>
  <c r="AJ182" i="4"/>
  <c r="AA182" i="4"/>
  <c r="Z182" i="4"/>
  <c r="Y182" i="4"/>
  <c r="X182" i="4"/>
  <c r="P182" i="4"/>
  <c r="O182" i="4"/>
  <c r="N182" i="4"/>
  <c r="M182" i="4"/>
  <c r="E182" i="4"/>
  <c r="D182" i="4"/>
  <c r="C182" i="4"/>
  <c r="B182" i="4"/>
  <c r="AY181" i="4"/>
  <c r="AX181" i="4"/>
  <c r="AW181" i="4"/>
  <c r="AM181" i="4"/>
  <c r="AL181" i="4"/>
  <c r="AK181" i="4"/>
  <c r="AA181" i="4"/>
  <c r="Z181" i="4"/>
  <c r="Y181" i="4"/>
  <c r="P181" i="4"/>
  <c r="O181" i="4"/>
  <c r="N181" i="4"/>
  <c r="E181" i="4"/>
  <c r="D181" i="4"/>
  <c r="C181" i="4"/>
  <c r="AY180" i="4"/>
  <c r="AX180" i="4"/>
  <c r="AW180" i="4"/>
  <c r="AM180" i="4"/>
  <c r="AL180" i="4"/>
  <c r="AK180" i="4"/>
  <c r="AA180" i="4"/>
  <c r="Z180" i="4"/>
  <c r="Y180" i="4"/>
  <c r="P180" i="4"/>
  <c r="O180" i="4"/>
  <c r="N180" i="4"/>
  <c r="E180" i="4"/>
  <c r="D180" i="4"/>
  <c r="C180" i="4"/>
  <c r="AY179" i="4"/>
  <c r="AX179" i="4"/>
  <c r="AW179" i="4"/>
  <c r="AM179" i="4"/>
  <c r="AL179" i="4"/>
  <c r="AK179" i="4"/>
  <c r="AA179" i="4"/>
  <c r="Z179" i="4"/>
  <c r="Y179" i="4"/>
  <c r="P179" i="4"/>
  <c r="O179" i="4"/>
  <c r="N179" i="4"/>
  <c r="E179" i="4"/>
  <c r="D179" i="4"/>
  <c r="C179" i="4"/>
  <c r="AY178" i="4"/>
  <c r="AX178" i="4"/>
  <c r="AW178" i="4"/>
  <c r="AM178" i="4"/>
  <c r="AL178" i="4"/>
  <c r="AK178" i="4"/>
  <c r="AA178" i="4"/>
  <c r="Z178" i="4"/>
  <c r="Y178" i="4"/>
  <c r="P178" i="4"/>
  <c r="O178" i="4"/>
  <c r="N178" i="4"/>
  <c r="E178" i="4"/>
  <c r="D178" i="4"/>
  <c r="C178" i="4"/>
  <c r="AY177" i="4"/>
  <c r="AX177" i="4"/>
  <c r="AW177" i="4"/>
  <c r="AM177" i="4"/>
  <c r="AL177" i="4"/>
  <c r="AK177" i="4"/>
  <c r="AA177" i="4"/>
  <c r="Z177" i="4"/>
  <c r="Y177" i="4"/>
  <c r="P177" i="4"/>
  <c r="O177" i="4"/>
  <c r="N177" i="4"/>
  <c r="E177" i="4"/>
  <c r="D177" i="4"/>
  <c r="C177" i="4"/>
  <c r="AY176" i="4"/>
  <c r="AX176" i="4"/>
  <c r="AW176" i="4"/>
  <c r="AV176" i="4"/>
  <c r="AM176" i="4"/>
  <c r="AL176" i="4"/>
  <c r="AK176" i="4"/>
  <c r="AJ176" i="4"/>
  <c r="AA176" i="4"/>
  <c r="Z176" i="4"/>
  <c r="Y176" i="4"/>
  <c r="X176" i="4"/>
  <c r="P176" i="4"/>
  <c r="O176" i="4"/>
  <c r="N176" i="4"/>
  <c r="M176" i="4"/>
  <c r="E176" i="4"/>
  <c r="D176" i="4"/>
  <c r="C176" i="4"/>
  <c r="B176" i="4"/>
  <c r="AY175" i="4"/>
  <c r="AX175" i="4"/>
  <c r="AW175" i="4"/>
  <c r="AM175" i="4"/>
  <c r="AL175" i="4"/>
  <c r="AK175" i="4"/>
  <c r="AA175" i="4"/>
  <c r="Z175" i="4"/>
  <c r="Y175" i="4"/>
  <c r="P175" i="4"/>
  <c r="O175" i="4"/>
  <c r="N175" i="4"/>
  <c r="E175" i="4"/>
  <c r="D175" i="4"/>
  <c r="C175" i="4"/>
  <c r="AY174" i="4"/>
  <c r="AX174" i="4"/>
  <c r="AW174" i="4"/>
  <c r="AM174" i="4"/>
  <c r="AL174" i="4"/>
  <c r="AK174" i="4"/>
  <c r="AA174" i="4"/>
  <c r="Z174" i="4"/>
  <c r="Y174" i="4"/>
  <c r="P174" i="4"/>
  <c r="O174" i="4"/>
  <c r="N174" i="4"/>
  <c r="E174" i="4"/>
  <c r="D174" i="4"/>
  <c r="C174" i="4"/>
  <c r="AY173" i="4"/>
  <c r="AX173" i="4"/>
  <c r="AW173" i="4"/>
  <c r="AM173" i="4"/>
  <c r="AL173" i="4"/>
  <c r="AK173" i="4"/>
  <c r="AA173" i="4"/>
  <c r="Z173" i="4"/>
  <c r="Y173" i="4"/>
  <c r="P173" i="4"/>
  <c r="O173" i="4"/>
  <c r="N173" i="4"/>
  <c r="E173" i="4"/>
  <c r="D173" i="4"/>
  <c r="C173" i="4"/>
  <c r="AY172" i="4"/>
  <c r="AX172" i="4"/>
  <c r="AW172" i="4"/>
  <c r="AM172" i="4"/>
  <c r="AL172" i="4"/>
  <c r="AK172" i="4"/>
  <c r="AA172" i="4"/>
  <c r="Z172" i="4"/>
  <c r="Y172" i="4"/>
  <c r="P172" i="4"/>
  <c r="O172" i="4"/>
  <c r="N172" i="4"/>
  <c r="E172" i="4"/>
  <c r="D172" i="4"/>
  <c r="C172" i="4"/>
  <c r="AY171" i="4"/>
  <c r="AX171" i="4"/>
  <c r="AW171" i="4"/>
  <c r="AM171" i="4"/>
  <c r="AL171" i="4"/>
  <c r="AK171" i="4"/>
  <c r="AA171" i="4"/>
  <c r="Z171" i="4"/>
  <c r="Y171" i="4"/>
  <c r="P171" i="4"/>
  <c r="O171" i="4"/>
  <c r="N171" i="4"/>
  <c r="E171" i="4"/>
  <c r="D171" i="4"/>
  <c r="C171" i="4"/>
  <c r="AY170" i="4"/>
  <c r="AX170" i="4"/>
  <c r="AW170" i="4"/>
  <c r="AM170" i="4"/>
  <c r="AL170" i="4"/>
  <c r="AK170" i="4"/>
  <c r="AA170" i="4"/>
  <c r="Z170" i="4"/>
  <c r="Y170" i="4"/>
  <c r="P170" i="4"/>
  <c r="O170" i="4"/>
  <c r="N170" i="4"/>
  <c r="E170" i="4"/>
  <c r="D170" i="4"/>
  <c r="C170" i="4"/>
  <c r="AY169" i="4"/>
  <c r="AX169" i="4"/>
  <c r="AW169" i="4"/>
  <c r="AM169" i="4"/>
  <c r="AL169" i="4"/>
  <c r="AK169" i="4"/>
  <c r="AA169" i="4"/>
  <c r="Z169" i="4"/>
  <c r="Y169" i="4"/>
  <c r="P169" i="4"/>
  <c r="O169" i="4"/>
  <c r="N169" i="4"/>
  <c r="E169" i="4"/>
  <c r="D169" i="4"/>
  <c r="C169" i="4"/>
  <c r="AY168" i="4"/>
  <c r="AX168" i="4"/>
  <c r="AW168" i="4"/>
  <c r="AV168" i="4"/>
  <c r="AM168" i="4"/>
  <c r="AL168" i="4"/>
  <c r="AK168" i="4"/>
  <c r="AJ168" i="4"/>
  <c r="AA168" i="4"/>
  <c r="Z168" i="4"/>
  <c r="Y168" i="4"/>
  <c r="X168" i="4"/>
  <c r="P168" i="4"/>
  <c r="O168" i="4"/>
  <c r="N168" i="4"/>
  <c r="M168" i="4"/>
  <c r="E168" i="4"/>
  <c r="D168" i="4"/>
  <c r="C168" i="4"/>
  <c r="B168" i="4"/>
  <c r="AY167" i="4"/>
  <c r="AX167" i="4"/>
  <c r="AW167" i="4"/>
  <c r="AM167" i="4"/>
  <c r="AL167" i="4"/>
  <c r="AK167" i="4"/>
  <c r="AA167" i="4"/>
  <c r="Z167" i="4"/>
  <c r="Y167" i="4"/>
  <c r="P167" i="4"/>
  <c r="O167" i="4"/>
  <c r="N167" i="4"/>
  <c r="E167" i="4"/>
  <c r="D167" i="4"/>
  <c r="C167" i="4"/>
  <c r="AY166" i="4"/>
  <c r="AX166" i="4"/>
  <c r="AW166" i="4"/>
  <c r="AM166" i="4"/>
  <c r="AL166" i="4"/>
  <c r="AK166" i="4"/>
  <c r="AA166" i="4"/>
  <c r="Z166" i="4"/>
  <c r="Y166" i="4"/>
  <c r="P166" i="4"/>
  <c r="O166" i="4"/>
  <c r="N166" i="4"/>
  <c r="E166" i="4"/>
  <c r="D166" i="4"/>
  <c r="C166" i="4"/>
  <c r="AY165" i="4"/>
  <c r="AX165" i="4"/>
  <c r="AW165" i="4"/>
  <c r="AM165" i="4"/>
  <c r="AL165" i="4"/>
  <c r="AK165" i="4"/>
  <c r="AA165" i="4"/>
  <c r="Z165" i="4"/>
  <c r="Y165" i="4"/>
  <c r="P165" i="4"/>
  <c r="O165" i="4"/>
  <c r="N165" i="4"/>
  <c r="E165" i="4"/>
  <c r="D165" i="4"/>
  <c r="C165" i="4"/>
  <c r="AY164" i="4"/>
  <c r="AX164" i="4"/>
  <c r="AW164" i="4"/>
  <c r="AM164" i="4"/>
  <c r="AL164" i="4"/>
  <c r="AK164" i="4"/>
  <c r="AA164" i="4"/>
  <c r="Z164" i="4"/>
  <c r="Y164" i="4"/>
  <c r="P164" i="4"/>
  <c r="O164" i="4"/>
  <c r="N164" i="4"/>
  <c r="E164" i="4"/>
  <c r="D164" i="4"/>
  <c r="C164" i="4"/>
  <c r="AY163" i="4"/>
  <c r="AX163" i="4"/>
  <c r="AW163" i="4"/>
  <c r="AM163" i="4"/>
  <c r="AL163" i="4"/>
  <c r="AK163" i="4"/>
  <c r="AA163" i="4"/>
  <c r="Z163" i="4"/>
  <c r="Y163" i="4"/>
  <c r="P163" i="4"/>
  <c r="O163" i="4"/>
  <c r="N163" i="4"/>
  <c r="E163" i="4"/>
  <c r="D163" i="4"/>
  <c r="C163" i="4"/>
  <c r="AY162" i="4"/>
  <c r="AX162" i="4"/>
  <c r="AW162" i="4"/>
  <c r="AM162" i="4"/>
  <c r="AL162" i="4"/>
  <c r="AK162" i="4"/>
  <c r="AA162" i="4"/>
  <c r="Z162" i="4"/>
  <c r="Y162" i="4"/>
  <c r="P162" i="4"/>
  <c r="O162" i="4"/>
  <c r="N162" i="4"/>
  <c r="E162" i="4"/>
  <c r="D162" i="4"/>
  <c r="C162" i="4"/>
  <c r="AY161" i="4"/>
  <c r="AX161" i="4"/>
  <c r="AW161" i="4"/>
  <c r="AM161" i="4"/>
  <c r="AL161" i="4"/>
  <c r="AK161" i="4"/>
  <c r="AA161" i="4"/>
  <c r="Z161" i="4"/>
  <c r="Y161" i="4"/>
  <c r="P161" i="4"/>
  <c r="O161" i="4"/>
  <c r="N161" i="4"/>
  <c r="E161" i="4"/>
  <c r="D161" i="4"/>
  <c r="C161" i="4"/>
  <c r="AY160" i="4"/>
  <c r="AX160" i="4"/>
  <c r="AW160" i="4"/>
  <c r="AV160" i="4"/>
  <c r="AM160" i="4"/>
  <c r="AL160" i="4"/>
  <c r="AK160" i="4"/>
  <c r="AJ160" i="4"/>
  <c r="AA160" i="4"/>
  <c r="Z160" i="4"/>
  <c r="Y160" i="4"/>
  <c r="X160" i="4"/>
  <c r="P160" i="4"/>
  <c r="O160" i="4"/>
  <c r="N160" i="4"/>
  <c r="M160" i="4"/>
  <c r="E160" i="4"/>
  <c r="D160" i="4"/>
  <c r="C160" i="4"/>
  <c r="B160" i="4"/>
  <c r="AY159" i="4"/>
  <c r="AX159" i="4"/>
  <c r="AW159" i="4"/>
  <c r="AM159" i="4"/>
  <c r="AL159" i="4"/>
  <c r="AK159" i="4"/>
  <c r="AA159" i="4"/>
  <c r="Z159" i="4"/>
  <c r="Y159" i="4"/>
  <c r="P159" i="4"/>
  <c r="O159" i="4"/>
  <c r="N159" i="4"/>
  <c r="E159" i="4"/>
  <c r="D159" i="4"/>
  <c r="C159" i="4"/>
  <c r="AY158" i="4"/>
  <c r="AX158" i="4"/>
  <c r="AW158" i="4"/>
  <c r="AM158" i="4"/>
  <c r="AL158" i="4"/>
  <c r="AK158" i="4"/>
  <c r="AA158" i="4"/>
  <c r="Z158" i="4"/>
  <c r="Y158" i="4"/>
  <c r="P158" i="4"/>
  <c r="O158" i="4"/>
  <c r="N158" i="4"/>
  <c r="E158" i="4"/>
  <c r="D158" i="4"/>
  <c r="C158" i="4"/>
  <c r="AY157" i="4"/>
  <c r="AX157" i="4"/>
  <c r="AW157" i="4"/>
  <c r="AM157" i="4"/>
  <c r="AL157" i="4"/>
  <c r="AK157" i="4"/>
  <c r="AA157" i="4"/>
  <c r="Z157" i="4"/>
  <c r="Y157" i="4"/>
  <c r="P157" i="4"/>
  <c r="O157" i="4"/>
  <c r="N157" i="4"/>
  <c r="E157" i="4"/>
  <c r="D157" i="4"/>
  <c r="C157" i="4"/>
  <c r="AY156" i="4"/>
  <c r="AX156" i="4"/>
  <c r="AW156" i="4"/>
  <c r="AM156" i="4"/>
  <c r="AL156" i="4"/>
  <c r="AK156" i="4"/>
  <c r="AA156" i="4"/>
  <c r="Z156" i="4"/>
  <c r="Y156" i="4"/>
  <c r="P156" i="4"/>
  <c r="O156" i="4"/>
  <c r="N156" i="4"/>
  <c r="E156" i="4"/>
  <c r="D156" i="4"/>
  <c r="C156" i="4"/>
  <c r="AY155" i="4"/>
  <c r="AX155" i="4"/>
  <c r="AW155" i="4"/>
  <c r="AM155" i="4"/>
  <c r="AL155" i="4"/>
  <c r="AK155" i="4"/>
  <c r="AA155" i="4"/>
  <c r="Z155" i="4"/>
  <c r="Y155" i="4"/>
  <c r="P155" i="4"/>
  <c r="O155" i="4"/>
  <c r="N155" i="4"/>
  <c r="E155" i="4"/>
  <c r="D155" i="4"/>
  <c r="C155" i="4"/>
  <c r="AY154" i="4"/>
  <c r="AX154" i="4"/>
  <c r="AW154" i="4"/>
  <c r="AM154" i="4"/>
  <c r="AL154" i="4"/>
  <c r="AK154" i="4"/>
  <c r="AA154" i="4"/>
  <c r="Z154" i="4"/>
  <c r="Y154" i="4"/>
  <c r="P154" i="4"/>
  <c r="O154" i="4"/>
  <c r="N154" i="4"/>
  <c r="E154" i="4"/>
  <c r="D154" i="4"/>
  <c r="C154" i="4"/>
  <c r="AY153" i="4"/>
  <c r="AX153" i="4"/>
  <c r="AW153" i="4"/>
  <c r="AM153" i="4"/>
  <c r="AL153" i="4"/>
  <c r="AK153" i="4"/>
  <c r="AA153" i="4"/>
  <c r="Z153" i="4"/>
  <c r="Y153" i="4"/>
  <c r="P153" i="4"/>
  <c r="O153" i="4"/>
  <c r="N153" i="4"/>
  <c r="E153" i="4"/>
  <c r="D153" i="4"/>
  <c r="C153" i="4"/>
  <c r="AY152" i="4"/>
  <c r="AX152" i="4"/>
  <c r="AW152" i="4"/>
  <c r="AV152" i="4"/>
  <c r="AM152" i="4"/>
  <c r="AL152" i="4"/>
  <c r="AK152" i="4"/>
  <c r="AJ152" i="4"/>
  <c r="AA152" i="4"/>
  <c r="Z152" i="4"/>
  <c r="Y152" i="4"/>
  <c r="X152" i="4"/>
  <c r="P152" i="4"/>
  <c r="O152" i="4"/>
  <c r="N152" i="4"/>
  <c r="M152" i="4"/>
  <c r="E152" i="4"/>
  <c r="D152" i="4"/>
  <c r="C152" i="4"/>
  <c r="B152" i="4"/>
  <c r="BD150" i="4"/>
  <c r="BC150" i="4"/>
  <c r="BB150" i="4"/>
  <c r="BA150" i="4"/>
  <c r="AY150" i="4"/>
  <c r="AX150" i="4"/>
  <c r="AW150" i="4"/>
  <c r="AR150" i="4"/>
  <c r="AQ150" i="4"/>
  <c r="AP150" i="4"/>
  <c r="AO150" i="4"/>
  <c r="AM150" i="4"/>
  <c r="AL150" i="4"/>
  <c r="AK150" i="4"/>
  <c r="AF150" i="4"/>
  <c r="AE150" i="4"/>
  <c r="AD150" i="4"/>
  <c r="AC150" i="4"/>
  <c r="AA150" i="4"/>
  <c r="Z150" i="4"/>
  <c r="Y150" i="4"/>
  <c r="U150" i="4"/>
  <c r="T150" i="4"/>
  <c r="S150" i="4"/>
  <c r="R150" i="4"/>
  <c r="P150" i="4"/>
  <c r="O150" i="4"/>
  <c r="N150" i="4"/>
  <c r="J150" i="4"/>
  <c r="I150" i="4"/>
  <c r="H150" i="4"/>
  <c r="G150" i="4"/>
  <c r="E150" i="4"/>
  <c r="D150" i="4"/>
  <c r="C150" i="4"/>
  <c r="AY149" i="4"/>
  <c r="AX149" i="4"/>
  <c r="AW149" i="4"/>
  <c r="AM149" i="4"/>
  <c r="AL149" i="4"/>
  <c r="AK149" i="4"/>
  <c r="AA149" i="4"/>
  <c r="Z149" i="4"/>
  <c r="Y149" i="4"/>
  <c r="P149" i="4"/>
  <c r="O149" i="4"/>
  <c r="N149" i="4"/>
  <c r="E149" i="4"/>
  <c r="D149" i="4"/>
  <c r="C149" i="4"/>
  <c r="AY148" i="4"/>
  <c r="AX148" i="4"/>
  <c r="AW148" i="4"/>
  <c r="AM148" i="4"/>
  <c r="AL148" i="4"/>
  <c r="AK148" i="4"/>
  <c r="AA148" i="4"/>
  <c r="Z148" i="4"/>
  <c r="Y148" i="4"/>
  <c r="P148" i="4"/>
  <c r="O148" i="4"/>
  <c r="N148" i="4"/>
  <c r="E148" i="4"/>
  <c r="D148" i="4"/>
  <c r="C148" i="4"/>
  <c r="AY147" i="4"/>
  <c r="AX147" i="4"/>
  <c r="AW147" i="4"/>
  <c r="AM147" i="4"/>
  <c r="AL147" i="4"/>
  <c r="AK147" i="4"/>
  <c r="AA147" i="4"/>
  <c r="Z147" i="4"/>
  <c r="Y147" i="4"/>
  <c r="P147" i="4"/>
  <c r="O147" i="4"/>
  <c r="N147" i="4"/>
  <c r="E147" i="4"/>
  <c r="D147" i="4"/>
  <c r="C147" i="4"/>
  <c r="AY146" i="4"/>
  <c r="AX146" i="4"/>
  <c r="AW146" i="4"/>
  <c r="AM146" i="4"/>
  <c r="AL146" i="4"/>
  <c r="AK146" i="4"/>
  <c r="AA146" i="4"/>
  <c r="Z146" i="4"/>
  <c r="Y146" i="4"/>
  <c r="P146" i="4"/>
  <c r="O146" i="4"/>
  <c r="N146" i="4"/>
  <c r="E146" i="4"/>
  <c r="D146" i="4"/>
  <c r="C146" i="4"/>
  <c r="AY145" i="4"/>
  <c r="AX145" i="4"/>
  <c r="AW145" i="4"/>
  <c r="AV145" i="4"/>
  <c r="AM145" i="4"/>
  <c r="AL145" i="4"/>
  <c r="AK145" i="4"/>
  <c r="AJ145" i="4"/>
  <c r="AA145" i="4"/>
  <c r="Z145" i="4"/>
  <c r="Y145" i="4"/>
  <c r="X145" i="4"/>
  <c r="P145" i="4"/>
  <c r="O145" i="4"/>
  <c r="N145" i="4"/>
  <c r="M145" i="4"/>
  <c r="E145" i="4"/>
  <c r="D145" i="4"/>
  <c r="C145" i="4"/>
  <c r="B145" i="4"/>
  <c r="AY144" i="4"/>
  <c r="AX144" i="4"/>
  <c r="AW144" i="4"/>
  <c r="AM144" i="4"/>
  <c r="AL144" i="4"/>
  <c r="AK144" i="4"/>
  <c r="AA144" i="4"/>
  <c r="Z144" i="4"/>
  <c r="Y144" i="4"/>
  <c r="P144" i="4"/>
  <c r="O144" i="4"/>
  <c r="N144" i="4"/>
  <c r="E144" i="4"/>
  <c r="D144" i="4"/>
  <c r="C144" i="4"/>
  <c r="AY143" i="4"/>
  <c r="AX143" i="4"/>
  <c r="AW143" i="4"/>
  <c r="AM143" i="4"/>
  <c r="AL143" i="4"/>
  <c r="AK143" i="4"/>
  <c r="AA143" i="4"/>
  <c r="Z143" i="4"/>
  <c r="Y143" i="4"/>
  <c r="P143" i="4"/>
  <c r="O143" i="4"/>
  <c r="N143" i="4"/>
  <c r="E143" i="4"/>
  <c r="D143" i="4"/>
  <c r="C143" i="4"/>
  <c r="AY142" i="4"/>
  <c r="AX142" i="4"/>
  <c r="AW142" i="4"/>
  <c r="AM142" i="4"/>
  <c r="AL142" i="4"/>
  <c r="AK142" i="4"/>
  <c r="AA142" i="4"/>
  <c r="Z142" i="4"/>
  <c r="Y142" i="4"/>
  <c r="P142" i="4"/>
  <c r="O142" i="4"/>
  <c r="N142" i="4"/>
  <c r="E142" i="4"/>
  <c r="D142" i="4"/>
  <c r="C142" i="4"/>
  <c r="AY141" i="4"/>
  <c r="AX141" i="4"/>
  <c r="AW141" i="4"/>
  <c r="AM141" i="4"/>
  <c r="AL141" i="4"/>
  <c r="AK141" i="4"/>
  <c r="AA141" i="4"/>
  <c r="Z141" i="4"/>
  <c r="Y141" i="4"/>
  <c r="P141" i="4"/>
  <c r="O141" i="4"/>
  <c r="N141" i="4"/>
  <c r="E141" i="4"/>
  <c r="D141" i="4"/>
  <c r="C141" i="4"/>
  <c r="AY140" i="4"/>
  <c r="AX140" i="4"/>
  <c r="AW140" i="4"/>
  <c r="AM140" i="4"/>
  <c r="AL140" i="4"/>
  <c r="AK140" i="4"/>
  <c r="AA140" i="4"/>
  <c r="Z140" i="4"/>
  <c r="Y140" i="4"/>
  <c r="P140" i="4"/>
  <c r="O140" i="4"/>
  <c r="N140" i="4"/>
  <c r="E140" i="4"/>
  <c r="D140" i="4"/>
  <c r="C140" i="4"/>
  <c r="AY139" i="4"/>
  <c r="AX139" i="4"/>
  <c r="AW139" i="4"/>
  <c r="AV139" i="4"/>
  <c r="AM139" i="4"/>
  <c r="AL139" i="4"/>
  <c r="AK139" i="4"/>
  <c r="AJ139" i="4"/>
  <c r="AA139" i="4"/>
  <c r="Z139" i="4"/>
  <c r="Y139" i="4"/>
  <c r="X139" i="4"/>
  <c r="P139" i="4"/>
  <c r="O139" i="4"/>
  <c r="N139" i="4"/>
  <c r="M139" i="4"/>
  <c r="E139" i="4"/>
  <c r="D139" i="4"/>
  <c r="C139" i="4"/>
  <c r="B139" i="4"/>
  <c r="AY138" i="4"/>
  <c r="AX138" i="4"/>
  <c r="AW138" i="4"/>
  <c r="AM138" i="4"/>
  <c r="AL138" i="4"/>
  <c r="AK138" i="4"/>
  <c r="AA138" i="4"/>
  <c r="Z138" i="4"/>
  <c r="Y138" i="4"/>
  <c r="P138" i="4"/>
  <c r="O138" i="4"/>
  <c r="N138" i="4"/>
  <c r="E138" i="4"/>
  <c r="D138" i="4"/>
  <c r="C138" i="4"/>
  <c r="AY137" i="4"/>
  <c r="AX137" i="4"/>
  <c r="AW137" i="4"/>
  <c r="AM137" i="4"/>
  <c r="AL137" i="4"/>
  <c r="AK137" i="4"/>
  <c r="AA137" i="4"/>
  <c r="Z137" i="4"/>
  <c r="Y137" i="4"/>
  <c r="P137" i="4"/>
  <c r="O137" i="4"/>
  <c r="N137" i="4"/>
  <c r="E137" i="4"/>
  <c r="D137" i="4"/>
  <c r="C137" i="4"/>
  <c r="AY136" i="4"/>
  <c r="AX136" i="4"/>
  <c r="AW136" i="4"/>
  <c r="AM136" i="4"/>
  <c r="AL136" i="4"/>
  <c r="AK136" i="4"/>
  <c r="AA136" i="4"/>
  <c r="Z136" i="4"/>
  <c r="Y136" i="4"/>
  <c r="P136" i="4"/>
  <c r="O136" i="4"/>
  <c r="N136" i="4"/>
  <c r="E136" i="4"/>
  <c r="D136" i="4"/>
  <c r="C136" i="4"/>
  <c r="AY135" i="4"/>
  <c r="AX135" i="4"/>
  <c r="AW135" i="4"/>
  <c r="AM135" i="4"/>
  <c r="AL135" i="4"/>
  <c r="AK135" i="4"/>
  <c r="AA135" i="4"/>
  <c r="Z135" i="4"/>
  <c r="Y135" i="4"/>
  <c r="P135" i="4"/>
  <c r="O135" i="4"/>
  <c r="N135" i="4"/>
  <c r="E135" i="4"/>
  <c r="D135" i="4"/>
  <c r="C135" i="4"/>
  <c r="AY134" i="4"/>
  <c r="AX134" i="4"/>
  <c r="AW134" i="4"/>
  <c r="AM134" i="4"/>
  <c r="AL134" i="4"/>
  <c r="AK134" i="4"/>
  <c r="AA134" i="4"/>
  <c r="Z134" i="4"/>
  <c r="Y134" i="4"/>
  <c r="P134" i="4"/>
  <c r="O134" i="4"/>
  <c r="N134" i="4"/>
  <c r="E134" i="4"/>
  <c r="D134" i="4"/>
  <c r="C134" i="4"/>
  <c r="AY133" i="4"/>
  <c r="AX133" i="4"/>
  <c r="AW133" i="4"/>
  <c r="AM133" i="4"/>
  <c r="AL133" i="4"/>
  <c r="AK133" i="4"/>
  <c r="AA133" i="4"/>
  <c r="Z133" i="4"/>
  <c r="Y133" i="4"/>
  <c r="P133" i="4"/>
  <c r="O133" i="4"/>
  <c r="N133" i="4"/>
  <c r="E133" i="4"/>
  <c r="D133" i="4"/>
  <c r="C133" i="4"/>
  <c r="AY132" i="4"/>
  <c r="AX132" i="4"/>
  <c r="AW132" i="4"/>
  <c r="AM132" i="4"/>
  <c r="AL132" i="4"/>
  <c r="AK132" i="4"/>
  <c r="AA132" i="4"/>
  <c r="Z132" i="4"/>
  <c r="Y132" i="4"/>
  <c r="P132" i="4"/>
  <c r="O132" i="4"/>
  <c r="N132" i="4"/>
  <c r="E132" i="4"/>
  <c r="D132" i="4"/>
  <c r="C132" i="4"/>
  <c r="AY131" i="4"/>
  <c r="AX131" i="4"/>
  <c r="AW131" i="4"/>
  <c r="AV131" i="4"/>
  <c r="AM131" i="4"/>
  <c r="AL131" i="4"/>
  <c r="AK131" i="4"/>
  <c r="AJ131" i="4"/>
  <c r="AA131" i="4"/>
  <c r="Z131" i="4"/>
  <c r="Y131" i="4"/>
  <c r="X131" i="4"/>
  <c r="P131" i="4"/>
  <c r="O131" i="4"/>
  <c r="N131" i="4"/>
  <c r="M131" i="4"/>
  <c r="E131" i="4"/>
  <c r="D131" i="4"/>
  <c r="C131" i="4"/>
  <c r="B131" i="4"/>
  <c r="AY130" i="4"/>
  <c r="AX130" i="4"/>
  <c r="AW130" i="4"/>
  <c r="AM130" i="4"/>
  <c r="AL130" i="4"/>
  <c r="AK130" i="4"/>
  <c r="AA130" i="4"/>
  <c r="Z130" i="4"/>
  <c r="Y130" i="4"/>
  <c r="P130" i="4"/>
  <c r="O130" i="4"/>
  <c r="N130" i="4"/>
  <c r="E130" i="4"/>
  <c r="D130" i="4"/>
  <c r="C130" i="4"/>
  <c r="AY129" i="4"/>
  <c r="AX129" i="4"/>
  <c r="AW129" i="4"/>
  <c r="AM129" i="4"/>
  <c r="AL129" i="4"/>
  <c r="AK129" i="4"/>
  <c r="AA129" i="4"/>
  <c r="Z129" i="4"/>
  <c r="Y129" i="4"/>
  <c r="P129" i="4"/>
  <c r="O129" i="4"/>
  <c r="N129" i="4"/>
  <c r="E129" i="4"/>
  <c r="D129" i="4"/>
  <c r="C129" i="4"/>
  <c r="AY128" i="4"/>
  <c r="AX128" i="4"/>
  <c r="AW128" i="4"/>
  <c r="AM128" i="4"/>
  <c r="AL128" i="4"/>
  <c r="AK128" i="4"/>
  <c r="AA128" i="4"/>
  <c r="Z128" i="4"/>
  <c r="Y128" i="4"/>
  <c r="P128" i="4"/>
  <c r="O128" i="4"/>
  <c r="N128" i="4"/>
  <c r="E128" i="4"/>
  <c r="D128" i="4"/>
  <c r="C128" i="4"/>
  <c r="AY127" i="4"/>
  <c r="AX127" i="4"/>
  <c r="AW127" i="4"/>
  <c r="AM127" i="4"/>
  <c r="AL127" i="4"/>
  <c r="AK127" i="4"/>
  <c r="AA127" i="4"/>
  <c r="Z127" i="4"/>
  <c r="Y127" i="4"/>
  <c r="P127" i="4"/>
  <c r="O127" i="4"/>
  <c r="N127" i="4"/>
  <c r="E127" i="4"/>
  <c r="D127" i="4"/>
  <c r="C127" i="4"/>
  <c r="AY126" i="4"/>
  <c r="AX126" i="4"/>
  <c r="AW126" i="4"/>
  <c r="AM126" i="4"/>
  <c r="AL126" i="4"/>
  <c r="AK126" i="4"/>
  <c r="AA126" i="4"/>
  <c r="Z126" i="4"/>
  <c r="Y126" i="4"/>
  <c r="P126" i="4"/>
  <c r="O126" i="4"/>
  <c r="N126" i="4"/>
  <c r="E126" i="4"/>
  <c r="D126" i="4"/>
  <c r="C126" i="4"/>
  <c r="AY125" i="4"/>
  <c r="AX125" i="4"/>
  <c r="AW125" i="4"/>
  <c r="AM125" i="4"/>
  <c r="AL125" i="4"/>
  <c r="AK125" i="4"/>
  <c r="AA125" i="4"/>
  <c r="Z125" i="4"/>
  <c r="Y125" i="4"/>
  <c r="P125" i="4"/>
  <c r="O125" i="4"/>
  <c r="N125" i="4"/>
  <c r="E125" i="4"/>
  <c r="D125" i="4"/>
  <c r="C125" i="4"/>
  <c r="AY124" i="4"/>
  <c r="AX124" i="4"/>
  <c r="AW124" i="4"/>
  <c r="AM124" i="4"/>
  <c r="AL124" i="4"/>
  <c r="AK124" i="4"/>
  <c r="AA124" i="4"/>
  <c r="Z124" i="4"/>
  <c r="Y124" i="4"/>
  <c r="P124" i="4"/>
  <c r="O124" i="4"/>
  <c r="N124" i="4"/>
  <c r="E124" i="4"/>
  <c r="D124" i="4"/>
  <c r="C124" i="4"/>
  <c r="AY123" i="4"/>
  <c r="AX123" i="4"/>
  <c r="AW123" i="4"/>
  <c r="AV123" i="4"/>
  <c r="AM123" i="4"/>
  <c r="AL123" i="4"/>
  <c r="AK123" i="4"/>
  <c r="AJ123" i="4"/>
  <c r="AA123" i="4"/>
  <c r="Z123" i="4"/>
  <c r="Y123" i="4"/>
  <c r="X123" i="4"/>
  <c r="P123" i="4"/>
  <c r="O123" i="4"/>
  <c r="N123" i="4"/>
  <c r="M123" i="4"/>
  <c r="E123" i="4"/>
  <c r="D123" i="4"/>
  <c r="C123" i="4"/>
  <c r="B123" i="4"/>
  <c r="AY122" i="4"/>
  <c r="AX122" i="4"/>
  <c r="AW122" i="4"/>
  <c r="AM122" i="4"/>
  <c r="AL122" i="4"/>
  <c r="AK122" i="4"/>
  <c r="AA122" i="4"/>
  <c r="Z122" i="4"/>
  <c r="Y122" i="4"/>
  <c r="P122" i="4"/>
  <c r="O122" i="4"/>
  <c r="N122" i="4"/>
  <c r="E122" i="4"/>
  <c r="D122" i="4"/>
  <c r="C122" i="4"/>
  <c r="AY121" i="4"/>
  <c r="AX121" i="4"/>
  <c r="AW121" i="4"/>
  <c r="AM121" i="4"/>
  <c r="AL121" i="4"/>
  <c r="AK121" i="4"/>
  <c r="AA121" i="4"/>
  <c r="Z121" i="4"/>
  <c r="Y121" i="4"/>
  <c r="P121" i="4"/>
  <c r="O121" i="4"/>
  <c r="N121" i="4"/>
  <c r="E121" i="4"/>
  <c r="D121" i="4"/>
  <c r="C121" i="4"/>
  <c r="AY120" i="4"/>
  <c r="AX120" i="4"/>
  <c r="AW120" i="4"/>
  <c r="AM120" i="4"/>
  <c r="AL120" i="4"/>
  <c r="AK120" i="4"/>
  <c r="AA120" i="4"/>
  <c r="Z120" i="4"/>
  <c r="Y120" i="4"/>
  <c r="P120" i="4"/>
  <c r="O120" i="4"/>
  <c r="N120" i="4"/>
  <c r="E120" i="4"/>
  <c r="D120" i="4"/>
  <c r="C120" i="4"/>
  <c r="AY119" i="4"/>
  <c r="AX119" i="4"/>
  <c r="AW119" i="4"/>
  <c r="AM119" i="4"/>
  <c r="AL119" i="4"/>
  <c r="AK119" i="4"/>
  <c r="AA119" i="4"/>
  <c r="Z119" i="4"/>
  <c r="Y119" i="4"/>
  <c r="P119" i="4"/>
  <c r="O119" i="4"/>
  <c r="N119" i="4"/>
  <c r="E119" i="4"/>
  <c r="D119" i="4"/>
  <c r="C119" i="4"/>
  <c r="AY118" i="4"/>
  <c r="AX118" i="4"/>
  <c r="AW118" i="4"/>
  <c r="AM118" i="4"/>
  <c r="AL118" i="4"/>
  <c r="AK118" i="4"/>
  <c r="AA118" i="4"/>
  <c r="Z118" i="4"/>
  <c r="Y118" i="4"/>
  <c r="P118" i="4"/>
  <c r="O118" i="4"/>
  <c r="N118" i="4"/>
  <c r="E118" i="4"/>
  <c r="D118" i="4"/>
  <c r="C118" i="4"/>
  <c r="AY117" i="4"/>
  <c r="AX117" i="4"/>
  <c r="AW117" i="4"/>
  <c r="AM117" i="4"/>
  <c r="AL117" i="4"/>
  <c r="AK117" i="4"/>
  <c r="AA117" i="4"/>
  <c r="Z117" i="4"/>
  <c r="Y117" i="4"/>
  <c r="P117" i="4"/>
  <c r="O117" i="4"/>
  <c r="N117" i="4"/>
  <c r="E117" i="4"/>
  <c r="D117" i="4"/>
  <c r="C117" i="4"/>
  <c r="AY116" i="4"/>
  <c r="AX116" i="4"/>
  <c r="AW116" i="4"/>
  <c r="AM116" i="4"/>
  <c r="AL116" i="4"/>
  <c r="AK116" i="4"/>
  <c r="AA116" i="4"/>
  <c r="Z116" i="4"/>
  <c r="Y116" i="4"/>
  <c r="P116" i="4"/>
  <c r="O116" i="4"/>
  <c r="N116" i="4"/>
  <c r="E116" i="4"/>
  <c r="D116" i="4"/>
  <c r="C116" i="4"/>
  <c r="AY115" i="4"/>
  <c r="AX115" i="4"/>
  <c r="AW115" i="4"/>
  <c r="AV115" i="4"/>
  <c r="AM115" i="4"/>
  <c r="AL115" i="4"/>
  <c r="AK115" i="4"/>
  <c r="AJ115" i="4"/>
  <c r="AA115" i="4"/>
  <c r="Z115" i="4"/>
  <c r="Y115" i="4"/>
  <c r="X115" i="4"/>
  <c r="P115" i="4"/>
  <c r="O115" i="4"/>
  <c r="N115" i="4"/>
  <c r="M115" i="4"/>
  <c r="E115" i="4"/>
  <c r="D115" i="4"/>
  <c r="C115" i="4"/>
  <c r="B115" i="4"/>
  <c r="BD113" i="4"/>
  <c r="BC113" i="4"/>
  <c r="BB113" i="4"/>
  <c r="BA113" i="4"/>
  <c r="AY113" i="4"/>
  <c r="AX113" i="4"/>
  <c r="AW113" i="4"/>
  <c r="AR113" i="4"/>
  <c r="AQ113" i="4"/>
  <c r="AP113" i="4"/>
  <c r="AO113" i="4"/>
  <c r="AM113" i="4"/>
  <c r="AL113" i="4"/>
  <c r="AK113" i="4"/>
  <c r="AF113" i="4"/>
  <c r="AE113" i="4"/>
  <c r="AD113" i="4"/>
  <c r="AC113" i="4"/>
  <c r="AA113" i="4"/>
  <c r="Z113" i="4"/>
  <c r="Y113" i="4"/>
  <c r="U113" i="4"/>
  <c r="T113" i="4"/>
  <c r="S113" i="4"/>
  <c r="R113" i="4"/>
  <c r="P113" i="4"/>
  <c r="O113" i="4"/>
  <c r="N113" i="4"/>
  <c r="J113" i="4"/>
  <c r="I113" i="4"/>
  <c r="H113" i="4"/>
  <c r="G113" i="4"/>
  <c r="E113" i="4"/>
  <c r="D113" i="4"/>
  <c r="C113" i="4"/>
  <c r="AY112" i="4"/>
  <c r="AX112" i="4"/>
  <c r="AW112" i="4"/>
  <c r="AM112" i="4"/>
  <c r="AL112" i="4"/>
  <c r="AK112" i="4"/>
  <c r="AA112" i="4"/>
  <c r="Z112" i="4"/>
  <c r="Y112" i="4"/>
  <c r="P112" i="4"/>
  <c r="O112" i="4"/>
  <c r="N112" i="4"/>
  <c r="E112" i="4"/>
  <c r="D112" i="4"/>
  <c r="C112" i="4"/>
  <c r="AY111" i="4"/>
  <c r="AX111" i="4"/>
  <c r="AW111" i="4"/>
  <c r="AM111" i="4"/>
  <c r="AL111" i="4"/>
  <c r="AK111" i="4"/>
  <c r="AA111" i="4"/>
  <c r="Z111" i="4"/>
  <c r="Y111" i="4"/>
  <c r="P111" i="4"/>
  <c r="O111" i="4"/>
  <c r="N111" i="4"/>
  <c r="E111" i="4"/>
  <c r="D111" i="4"/>
  <c r="C111" i="4"/>
  <c r="AY110" i="4"/>
  <c r="AX110" i="4"/>
  <c r="AW110" i="4"/>
  <c r="AM110" i="4"/>
  <c r="AL110" i="4"/>
  <c r="AK110" i="4"/>
  <c r="AA110" i="4"/>
  <c r="Z110" i="4"/>
  <c r="Y110" i="4"/>
  <c r="P110" i="4"/>
  <c r="O110" i="4"/>
  <c r="N110" i="4"/>
  <c r="E110" i="4"/>
  <c r="D110" i="4"/>
  <c r="C110" i="4"/>
  <c r="AY109" i="4"/>
  <c r="AX109" i="4"/>
  <c r="AW109" i="4"/>
  <c r="AM109" i="4"/>
  <c r="AL109" i="4"/>
  <c r="AK109" i="4"/>
  <c r="AA109" i="4"/>
  <c r="Z109" i="4"/>
  <c r="Y109" i="4"/>
  <c r="P109" i="4"/>
  <c r="O109" i="4"/>
  <c r="N109" i="4"/>
  <c r="E109" i="4"/>
  <c r="D109" i="4"/>
  <c r="C109" i="4"/>
  <c r="AY108" i="4"/>
  <c r="AX108" i="4"/>
  <c r="AW108" i="4"/>
  <c r="AV108" i="4"/>
  <c r="AM108" i="4"/>
  <c r="AL108" i="4"/>
  <c r="AK108" i="4"/>
  <c r="AJ108" i="4"/>
  <c r="AA108" i="4"/>
  <c r="Z108" i="4"/>
  <c r="Y108" i="4"/>
  <c r="X108" i="4"/>
  <c r="P108" i="4"/>
  <c r="O108" i="4"/>
  <c r="N108" i="4"/>
  <c r="M108" i="4"/>
  <c r="E108" i="4"/>
  <c r="D108" i="4"/>
  <c r="C108" i="4"/>
  <c r="B108" i="4"/>
  <c r="AY107" i="4"/>
  <c r="AX107" i="4"/>
  <c r="AW107" i="4"/>
  <c r="AM107" i="4"/>
  <c r="AL107" i="4"/>
  <c r="AK107" i="4"/>
  <c r="AA107" i="4"/>
  <c r="Z107" i="4"/>
  <c r="Y107" i="4"/>
  <c r="P107" i="4"/>
  <c r="O107" i="4"/>
  <c r="N107" i="4"/>
  <c r="E107" i="4"/>
  <c r="D107" i="4"/>
  <c r="C107" i="4"/>
  <c r="AY106" i="4"/>
  <c r="AX106" i="4"/>
  <c r="AW106" i="4"/>
  <c r="AM106" i="4"/>
  <c r="AL106" i="4"/>
  <c r="AK106" i="4"/>
  <c r="AA106" i="4"/>
  <c r="Z106" i="4"/>
  <c r="Y106" i="4"/>
  <c r="P106" i="4"/>
  <c r="O106" i="4"/>
  <c r="N106" i="4"/>
  <c r="E106" i="4"/>
  <c r="D106" i="4"/>
  <c r="C106" i="4"/>
  <c r="AY105" i="4"/>
  <c r="AX105" i="4"/>
  <c r="AW105" i="4"/>
  <c r="AM105" i="4"/>
  <c r="AL105" i="4"/>
  <c r="AK105" i="4"/>
  <c r="AA105" i="4"/>
  <c r="Z105" i="4"/>
  <c r="Y105" i="4"/>
  <c r="P105" i="4"/>
  <c r="O105" i="4"/>
  <c r="N105" i="4"/>
  <c r="E105" i="4"/>
  <c r="D105" i="4"/>
  <c r="C105" i="4"/>
  <c r="AY104" i="4"/>
  <c r="AX104" i="4"/>
  <c r="AW104" i="4"/>
  <c r="AM104" i="4"/>
  <c r="AL104" i="4"/>
  <c r="AK104" i="4"/>
  <c r="AA104" i="4"/>
  <c r="Z104" i="4"/>
  <c r="Y104" i="4"/>
  <c r="P104" i="4"/>
  <c r="O104" i="4"/>
  <c r="N104" i="4"/>
  <c r="E104" i="4"/>
  <c r="D104" i="4"/>
  <c r="C104" i="4"/>
  <c r="AY103" i="4"/>
  <c r="AX103" i="4"/>
  <c r="AW103" i="4"/>
  <c r="AM103" i="4"/>
  <c r="AL103" i="4"/>
  <c r="AK103" i="4"/>
  <c r="AA103" i="4"/>
  <c r="Z103" i="4"/>
  <c r="Y103" i="4"/>
  <c r="P103" i="4"/>
  <c r="O103" i="4"/>
  <c r="N103" i="4"/>
  <c r="E103" i="4"/>
  <c r="D103" i="4"/>
  <c r="C103" i="4"/>
  <c r="AY102" i="4"/>
  <c r="AX102" i="4"/>
  <c r="AW102" i="4"/>
  <c r="AV102" i="4"/>
  <c r="AM102" i="4"/>
  <c r="AL102" i="4"/>
  <c r="AK102" i="4"/>
  <c r="AJ102" i="4"/>
  <c r="AA102" i="4"/>
  <c r="Z102" i="4"/>
  <c r="Y102" i="4"/>
  <c r="X102" i="4"/>
  <c r="P102" i="4"/>
  <c r="O102" i="4"/>
  <c r="N102" i="4"/>
  <c r="M102" i="4"/>
  <c r="E102" i="4"/>
  <c r="D102" i="4"/>
  <c r="C102" i="4"/>
  <c r="B102" i="4"/>
  <c r="AY101" i="4"/>
  <c r="AX101" i="4"/>
  <c r="AW101" i="4"/>
  <c r="AM101" i="4"/>
  <c r="AL101" i="4"/>
  <c r="AK101" i="4"/>
  <c r="AA101" i="4"/>
  <c r="Z101" i="4"/>
  <c r="Y101" i="4"/>
  <c r="P101" i="4"/>
  <c r="O101" i="4"/>
  <c r="N101" i="4"/>
  <c r="E101" i="4"/>
  <c r="D101" i="4"/>
  <c r="C101" i="4"/>
  <c r="AY100" i="4"/>
  <c r="AX100" i="4"/>
  <c r="AW100" i="4"/>
  <c r="AM100" i="4"/>
  <c r="AL100" i="4"/>
  <c r="AK100" i="4"/>
  <c r="AA100" i="4"/>
  <c r="Z100" i="4"/>
  <c r="Y100" i="4"/>
  <c r="P100" i="4"/>
  <c r="O100" i="4"/>
  <c r="N100" i="4"/>
  <c r="E100" i="4"/>
  <c r="D100" i="4"/>
  <c r="C100" i="4"/>
  <c r="AY99" i="4"/>
  <c r="AX99" i="4"/>
  <c r="AW99" i="4"/>
  <c r="AM99" i="4"/>
  <c r="AL99" i="4"/>
  <c r="AK99" i="4"/>
  <c r="AA99" i="4"/>
  <c r="Z99" i="4"/>
  <c r="Y99" i="4"/>
  <c r="P99" i="4"/>
  <c r="O99" i="4"/>
  <c r="N99" i="4"/>
  <c r="E99" i="4"/>
  <c r="D99" i="4"/>
  <c r="C99" i="4"/>
  <c r="AY98" i="4"/>
  <c r="AX98" i="4"/>
  <c r="AW98" i="4"/>
  <c r="AM98" i="4"/>
  <c r="AL98" i="4"/>
  <c r="AK98" i="4"/>
  <c r="AA98" i="4"/>
  <c r="Z98" i="4"/>
  <c r="Y98" i="4"/>
  <c r="P98" i="4"/>
  <c r="O98" i="4"/>
  <c r="N98" i="4"/>
  <c r="E98" i="4"/>
  <c r="D98" i="4"/>
  <c r="C98" i="4"/>
  <c r="AY97" i="4"/>
  <c r="AX97" i="4"/>
  <c r="AW97" i="4"/>
  <c r="AM97" i="4"/>
  <c r="AL97" i="4"/>
  <c r="AK97" i="4"/>
  <c r="AA97" i="4"/>
  <c r="Z97" i="4"/>
  <c r="Y97" i="4"/>
  <c r="P97" i="4"/>
  <c r="O97" i="4"/>
  <c r="N97" i="4"/>
  <c r="E97" i="4"/>
  <c r="D97" i="4"/>
  <c r="C97" i="4"/>
  <c r="AY96" i="4"/>
  <c r="AX96" i="4"/>
  <c r="AW96" i="4"/>
  <c r="AM96" i="4"/>
  <c r="AL96" i="4"/>
  <c r="AK96" i="4"/>
  <c r="AA96" i="4"/>
  <c r="Z96" i="4"/>
  <c r="Y96" i="4"/>
  <c r="P96" i="4"/>
  <c r="O96" i="4"/>
  <c r="N96" i="4"/>
  <c r="E96" i="4"/>
  <c r="D96" i="4"/>
  <c r="C96" i="4"/>
  <c r="AY95" i="4"/>
  <c r="AX95" i="4"/>
  <c r="AW95" i="4"/>
  <c r="AM95" i="4"/>
  <c r="AL95" i="4"/>
  <c r="AK95" i="4"/>
  <c r="AA95" i="4"/>
  <c r="Z95" i="4"/>
  <c r="Y95" i="4"/>
  <c r="P95" i="4"/>
  <c r="O95" i="4"/>
  <c r="N95" i="4"/>
  <c r="E95" i="4"/>
  <c r="D95" i="4"/>
  <c r="C95" i="4"/>
  <c r="AY94" i="4"/>
  <c r="AX94" i="4"/>
  <c r="AW94" i="4"/>
  <c r="AV94" i="4"/>
  <c r="AM94" i="4"/>
  <c r="AL94" i="4"/>
  <c r="AK94" i="4"/>
  <c r="AJ94" i="4"/>
  <c r="AA94" i="4"/>
  <c r="Z94" i="4"/>
  <c r="Y94" i="4"/>
  <c r="X94" i="4"/>
  <c r="P94" i="4"/>
  <c r="O94" i="4"/>
  <c r="N94" i="4"/>
  <c r="M94" i="4"/>
  <c r="E94" i="4"/>
  <c r="D94" i="4"/>
  <c r="C94" i="4"/>
  <c r="B94" i="4"/>
  <c r="AY93" i="4"/>
  <c r="AX93" i="4"/>
  <c r="AW93" i="4"/>
  <c r="AM93" i="4"/>
  <c r="AL93" i="4"/>
  <c r="AK93" i="4"/>
  <c r="AA93" i="4"/>
  <c r="Z93" i="4"/>
  <c r="Y93" i="4"/>
  <c r="P93" i="4"/>
  <c r="O93" i="4"/>
  <c r="N93" i="4"/>
  <c r="E93" i="4"/>
  <c r="D93" i="4"/>
  <c r="C93" i="4"/>
  <c r="AY92" i="4"/>
  <c r="AX92" i="4"/>
  <c r="AW92" i="4"/>
  <c r="AM92" i="4"/>
  <c r="AL92" i="4"/>
  <c r="AK92" i="4"/>
  <c r="AA92" i="4"/>
  <c r="Z92" i="4"/>
  <c r="Y92" i="4"/>
  <c r="P92" i="4"/>
  <c r="O92" i="4"/>
  <c r="N92" i="4"/>
  <c r="E92" i="4"/>
  <c r="D92" i="4"/>
  <c r="C92" i="4"/>
  <c r="AY91" i="4"/>
  <c r="AX91" i="4"/>
  <c r="AW91" i="4"/>
  <c r="AM91" i="4"/>
  <c r="AL91" i="4"/>
  <c r="AK91" i="4"/>
  <c r="AA91" i="4"/>
  <c r="Z91" i="4"/>
  <c r="Y91" i="4"/>
  <c r="P91" i="4"/>
  <c r="O91" i="4"/>
  <c r="N91" i="4"/>
  <c r="E91" i="4"/>
  <c r="D91" i="4"/>
  <c r="C91" i="4"/>
  <c r="AY90" i="4"/>
  <c r="AX90" i="4"/>
  <c r="AW90" i="4"/>
  <c r="AM90" i="4"/>
  <c r="AL90" i="4"/>
  <c r="AK90" i="4"/>
  <c r="AA90" i="4"/>
  <c r="Z90" i="4"/>
  <c r="Y90" i="4"/>
  <c r="P90" i="4"/>
  <c r="O90" i="4"/>
  <c r="N90" i="4"/>
  <c r="E90" i="4"/>
  <c r="D90" i="4"/>
  <c r="C90" i="4"/>
  <c r="AY89" i="4"/>
  <c r="AX89" i="4"/>
  <c r="AW89" i="4"/>
  <c r="AM89" i="4"/>
  <c r="AL89" i="4"/>
  <c r="AK89" i="4"/>
  <c r="AA89" i="4"/>
  <c r="Z89" i="4"/>
  <c r="Y89" i="4"/>
  <c r="P89" i="4"/>
  <c r="O89" i="4"/>
  <c r="N89" i="4"/>
  <c r="E89" i="4"/>
  <c r="D89" i="4"/>
  <c r="C89" i="4"/>
  <c r="AY88" i="4"/>
  <c r="AX88" i="4"/>
  <c r="AW88" i="4"/>
  <c r="AM88" i="4"/>
  <c r="AL88" i="4"/>
  <c r="AK88" i="4"/>
  <c r="AA88" i="4"/>
  <c r="Z88" i="4"/>
  <c r="Y88" i="4"/>
  <c r="P88" i="4"/>
  <c r="O88" i="4"/>
  <c r="N88" i="4"/>
  <c r="E88" i="4"/>
  <c r="D88" i="4"/>
  <c r="C88" i="4"/>
  <c r="AY87" i="4"/>
  <c r="AX87" i="4"/>
  <c r="AW87" i="4"/>
  <c r="AM87" i="4"/>
  <c r="AL87" i="4"/>
  <c r="AK87" i="4"/>
  <c r="AA87" i="4"/>
  <c r="Z87" i="4"/>
  <c r="Y87" i="4"/>
  <c r="P87" i="4"/>
  <c r="O87" i="4"/>
  <c r="N87" i="4"/>
  <c r="E87" i="4"/>
  <c r="D87" i="4"/>
  <c r="C87" i="4"/>
  <c r="AY86" i="4"/>
  <c r="AX86" i="4"/>
  <c r="AW86" i="4"/>
  <c r="AV86" i="4"/>
  <c r="AM86" i="4"/>
  <c r="AL86" i="4"/>
  <c r="AK86" i="4"/>
  <c r="AJ86" i="4"/>
  <c r="AA86" i="4"/>
  <c r="Z86" i="4"/>
  <c r="Y86" i="4"/>
  <c r="X86" i="4"/>
  <c r="P86" i="4"/>
  <c r="O86" i="4"/>
  <c r="N86" i="4"/>
  <c r="M86" i="4"/>
  <c r="E86" i="4"/>
  <c r="D86" i="4"/>
  <c r="C86" i="4"/>
  <c r="B86" i="4"/>
  <c r="AY85" i="4"/>
  <c r="AX85" i="4"/>
  <c r="AW85" i="4"/>
  <c r="AM85" i="4"/>
  <c r="AL85" i="4"/>
  <c r="AK85" i="4"/>
  <c r="AA85" i="4"/>
  <c r="Z85" i="4"/>
  <c r="Y85" i="4"/>
  <c r="P85" i="4"/>
  <c r="O85" i="4"/>
  <c r="N85" i="4"/>
  <c r="E85" i="4"/>
  <c r="D85" i="4"/>
  <c r="C85" i="4"/>
  <c r="AY84" i="4"/>
  <c r="AX84" i="4"/>
  <c r="AW84" i="4"/>
  <c r="AM84" i="4"/>
  <c r="AL84" i="4"/>
  <c r="AK84" i="4"/>
  <c r="AA84" i="4"/>
  <c r="Z84" i="4"/>
  <c r="Y84" i="4"/>
  <c r="P84" i="4"/>
  <c r="O84" i="4"/>
  <c r="N84" i="4"/>
  <c r="E84" i="4"/>
  <c r="D84" i="4"/>
  <c r="C84" i="4"/>
  <c r="AY83" i="4"/>
  <c r="AX83" i="4"/>
  <c r="AW83" i="4"/>
  <c r="AM83" i="4"/>
  <c r="AL83" i="4"/>
  <c r="AK83" i="4"/>
  <c r="AA83" i="4"/>
  <c r="Z83" i="4"/>
  <c r="Y83" i="4"/>
  <c r="P83" i="4"/>
  <c r="O83" i="4"/>
  <c r="N83" i="4"/>
  <c r="E83" i="4"/>
  <c r="D83" i="4"/>
  <c r="C83" i="4"/>
  <c r="AY82" i="4"/>
  <c r="AX82" i="4"/>
  <c r="AW82" i="4"/>
  <c r="AM82" i="4"/>
  <c r="AL82" i="4"/>
  <c r="AK82" i="4"/>
  <c r="AA82" i="4"/>
  <c r="Z82" i="4"/>
  <c r="Y82" i="4"/>
  <c r="P82" i="4"/>
  <c r="O82" i="4"/>
  <c r="N82" i="4"/>
  <c r="E82" i="4"/>
  <c r="D82" i="4"/>
  <c r="C82" i="4"/>
  <c r="AY81" i="4"/>
  <c r="AX81" i="4"/>
  <c r="AW81" i="4"/>
  <c r="AM81" i="4"/>
  <c r="AL81" i="4"/>
  <c r="AK81" i="4"/>
  <c r="AA81" i="4"/>
  <c r="Z81" i="4"/>
  <c r="Y81" i="4"/>
  <c r="P81" i="4"/>
  <c r="O81" i="4"/>
  <c r="N81" i="4"/>
  <c r="E81" i="4"/>
  <c r="D81" i="4"/>
  <c r="C81" i="4"/>
  <c r="AY80" i="4"/>
  <c r="AX80" i="4"/>
  <c r="AW80" i="4"/>
  <c r="AM80" i="4"/>
  <c r="AL80" i="4"/>
  <c r="AK80" i="4"/>
  <c r="AA80" i="4"/>
  <c r="Z80" i="4"/>
  <c r="Y80" i="4"/>
  <c r="P80" i="4"/>
  <c r="O80" i="4"/>
  <c r="N80" i="4"/>
  <c r="E80" i="4"/>
  <c r="D80" i="4"/>
  <c r="C80" i="4"/>
  <c r="AY79" i="4"/>
  <c r="AX79" i="4"/>
  <c r="AW79" i="4"/>
  <c r="AM79" i="4"/>
  <c r="AL79" i="4"/>
  <c r="AK79" i="4"/>
  <c r="AA79" i="4"/>
  <c r="Z79" i="4"/>
  <c r="Y79" i="4"/>
  <c r="P79" i="4"/>
  <c r="O79" i="4"/>
  <c r="N79" i="4"/>
  <c r="E79" i="4"/>
  <c r="D79" i="4"/>
  <c r="C79" i="4"/>
  <c r="AY78" i="4"/>
  <c r="AX78" i="4"/>
  <c r="AW78" i="4"/>
  <c r="AV78" i="4"/>
  <c r="AM78" i="4"/>
  <c r="AL78" i="4"/>
  <c r="AK78" i="4"/>
  <c r="AJ78" i="4"/>
  <c r="AA78" i="4"/>
  <c r="Z78" i="4"/>
  <c r="Y78" i="4"/>
  <c r="X78" i="4"/>
  <c r="P78" i="4"/>
  <c r="O78" i="4"/>
  <c r="N78" i="4"/>
  <c r="M78" i="4"/>
  <c r="E78" i="4"/>
  <c r="D78" i="4"/>
  <c r="C78" i="4"/>
  <c r="B78" i="4"/>
  <c r="BD76" i="4"/>
  <c r="BC76" i="4"/>
  <c r="BB76" i="4"/>
  <c r="BA76" i="4"/>
  <c r="AY76" i="4"/>
  <c r="AX76" i="4"/>
  <c r="AW76" i="4"/>
  <c r="AR76" i="4"/>
  <c r="AQ76" i="4"/>
  <c r="AP76" i="4"/>
  <c r="AO76" i="4"/>
  <c r="AM76" i="4"/>
  <c r="AL76" i="4"/>
  <c r="AK76" i="4"/>
  <c r="AF76" i="4"/>
  <c r="AE76" i="4"/>
  <c r="AD76" i="4"/>
  <c r="AC76" i="4"/>
  <c r="AA76" i="4"/>
  <c r="Z76" i="4"/>
  <c r="Y76" i="4"/>
  <c r="U76" i="4"/>
  <c r="T76" i="4"/>
  <c r="S76" i="4"/>
  <c r="R76" i="4"/>
  <c r="P76" i="4"/>
  <c r="O76" i="4"/>
  <c r="N76" i="4"/>
  <c r="J76" i="4"/>
  <c r="I76" i="4"/>
  <c r="H76" i="4"/>
  <c r="G76" i="4"/>
  <c r="E76" i="4"/>
  <c r="D76" i="4"/>
  <c r="C76" i="4"/>
  <c r="AY75" i="4"/>
  <c r="AX75" i="4"/>
  <c r="AW75" i="4"/>
  <c r="AM75" i="4"/>
  <c r="AL75" i="4"/>
  <c r="AK75" i="4"/>
  <c r="AA75" i="4"/>
  <c r="Z75" i="4"/>
  <c r="Y75" i="4"/>
  <c r="P75" i="4"/>
  <c r="O75" i="4"/>
  <c r="N75" i="4"/>
  <c r="E75" i="4"/>
  <c r="D75" i="4"/>
  <c r="C75" i="4"/>
  <c r="AY74" i="4"/>
  <c r="AX74" i="4"/>
  <c r="AW74" i="4"/>
  <c r="AM74" i="4"/>
  <c r="AL74" i="4"/>
  <c r="AK74" i="4"/>
  <c r="AA74" i="4"/>
  <c r="Z74" i="4"/>
  <c r="Y74" i="4"/>
  <c r="P74" i="4"/>
  <c r="O74" i="4"/>
  <c r="N74" i="4"/>
  <c r="E74" i="4"/>
  <c r="D74" i="4"/>
  <c r="C74" i="4"/>
  <c r="AY73" i="4"/>
  <c r="AX73" i="4"/>
  <c r="AW73" i="4"/>
  <c r="AM73" i="4"/>
  <c r="AL73" i="4"/>
  <c r="AK73" i="4"/>
  <c r="AA73" i="4"/>
  <c r="Z73" i="4"/>
  <c r="Y73" i="4"/>
  <c r="P73" i="4"/>
  <c r="O73" i="4"/>
  <c r="N73" i="4"/>
  <c r="E73" i="4"/>
  <c r="D73" i="4"/>
  <c r="C73" i="4"/>
  <c r="AY72" i="4"/>
  <c r="AX72" i="4"/>
  <c r="AW72" i="4"/>
  <c r="AM72" i="4"/>
  <c r="AL72" i="4"/>
  <c r="AK72" i="4"/>
  <c r="AA72" i="4"/>
  <c r="Z72" i="4"/>
  <c r="Y72" i="4"/>
  <c r="P72" i="4"/>
  <c r="O72" i="4"/>
  <c r="N72" i="4"/>
  <c r="E72" i="4"/>
  <c r="D72" i="4"/>
  <c r="C72" i="4"/>
  <c r="AY71" i="4"/>
  <c r="AX71" i="4"/>
  <c r="AW71" i="4"/>
  <c r="AV71" i="4"/>
  <c r="AM71" i="4"/>
  <c r="AL71" i="4"/>
  <c r="AK71" i="4"/>
  <c r="AJ71" i="4"/>
  <c r="AA71" i="4"/>
  <c r="Z71" i="4"/>
  <c r="Y71" i="4"/>
  <c r="X71" i="4"/>
  <c r="P71" i="4"/>
  <c r="O71" i="4"/>
  <c r="N71" i="4"/>
  <c r="M71" i="4"/>
  <c r="E71" i="4"/>
  <c r="D71" i="4"/>
  <c r="C71" i="4"/>
  <c r="B71" i="4"/>
  <c r="AY70" i="4"/>
  <c r="AX70" i="4"/>
  <c r="AW70" i="4"/>
  <c r="AM70" i="4"/>
  <c r="AL70" i="4"/>
  <c r="AK70" i="4"/>
  <c r="AA70" i="4"/>
  <c r="Z70" i="4"/>
  <c r="Y70" i="4"/>
  <c r="P70" i="4"/>
  <c r="O70" i="4"/>
  <c r="N70" i="4"/>
  <c r="E70" i="4"/>
  <c r="D70" i="4"/>
  <c r="C70" i="4"/>
  <c r="AY69" i="4"/>
  <c r="AX69" i="4"/>
  <c r="AW69" i="4"/>
  <c r="AM69" i="4"/>
  <c r="AL69" i="4"/>
  <c r="AK69" i="4"/>
  <c r="AA69" i="4"/>
  <c r="Z69" i="4"/>
  <c r="Y69" i="4"/>
  <c r="P69" i="4"/>
  <c r="O69" i="4"/>
  <c r="N69" i="4"/>
  <c r="E69" i="4"/>
  <c r="D69" i="4"/>
  <c r="C69" i="4"/>
  <c r="AY68" i="4"/>
  <c r="AX68" i="4"/>
  <c r="AW68" i="4"/>
  <c r="AM68" i="4"/>
  <c r="AL68" i="4"/>
  <c r="AK68" i="4"/>
  <c r="AA68" i="4"/>
  <c r="Z68" i="4"/>
  <c r="Y68" i="4"/>
  <c r="P68" i="4"/>
  <c r="O68" i="4"/>
  <c r="N68" i="4"/>
  <c r="E68" i="4"/>
  <c r="D68" i="4"/>
  <c r="C68" i="4"/>
  <c r="AY67" i="4"/>
  <c r="AX67" i="4"/>
  <c r="AW67" i="4"/>
  <c r="AM67" i="4"/>
  <c r="AL67" i="4"/>
  <c r="AK67" i="4"/>
  <c r="AA67" i="4"/>
  <c r="Z67" i="4"/>
  <c r="Y67" i="4"/>
  <c r="P67" i="4"/>
  <c r="O67" i="4"/>
  <c r="N67" i="4"/>
  <c r="E67" i="4"/>
  <c r="D67" i="4"/>
  <c r="C67" i="4"/>
  <c r="AY66" i="4"/>
  <c r="AX66" i="4"/>
  <c r="AW66" i="4"/>
  <c r="AM66" i="4"/>
  <c r="AL66" i="4"/>
  <c r="AK66" i="4"/>
  <c r="AA66" i="4"/>
  <c r="Z66" i="4"/>
  <c r="Y66" i="4"/>
  <c r="P66" i="4"/>
  <c r="O66" i="4"/>
  <c r="N66" i="4"/>
  <c r="E66" i="4"/>
  <c r="D66" i="4"/>
  <c r="C66" i="4"/>
  <c r="AY65" i="4"/>
  <c r="AX65" i="4"/>
  <c r="AW65" i="4"/>
  <c r="AV65" i="4"/>
  <c r="AM65" i="4"/>
  <c r="AL65" i="4"/>
  <c r="AK65" i="4"/>
  <c r="AJ65" i="4"/>
  <c r="AA65" i="4"/>
  <c r="Z65" i="4"/>
  <c r="Y65" i="4"/>
  <c r="X65" i="4"/>
  <c r="P65" i="4"/>
  <c r="O65" i="4"/>
  <c r="N65" i="4"/>
  <c r="M65" i="4"/>
  <c r="E65" i="4"/>
  <c r="D65" i="4"/>
  <c r="C65" i="4"/>
  <c r="B65" i="4"/>
  <c r="AY64" i="4"/>
  <c r="AX64" i="4"/>
  <c r="AW64" i="4"/>
  <c r="AM64" i="4"/>
  <c r="AL64" i="4"/>
  <c r="AK64" i="4"/>
  <c r="AA64" i="4"/>
  <c r="Z64" i="4"/>
  <c r="Y64" i="4"/>
  <c r="P64" i="4"/>
  <c r="O64" i="4"/>
  <c r="N64" i="4"/>
  <c r="E64" i="4"/>
  <c r="D64" i="4"/>
  <c r="C64" i="4"/>
  <c r="AY63" i="4"/>
  <c r="AX63" i="4"/>
  <c r="AW63" i="4"/>
  <c r="AM63" i="4"/>
  <c r="AL63" i="4"/>
  <c r="AK63" i="4"/>
  <c r="AA63" i="4"/>
  <c r="Z63" i="4"/>
  <c r="Y63" i="4"/>
  <c r="P63" i="4"/>
  <c r="O63" i="4"/>
  <c r="N63" i="4"/>
  <c r="E63" i="4"/>
  <c r="D63" i="4"/>
  <c r="C63" i="4"/>
  <c r="AY62" i="4"/>
  <c r="AX62" i="4"/>
  <c r="AW62" i="4"/>
  <c r="AM62" i="4"/>
  <c r="AL62" i="4"/>
  <c r="AK62" i="4"/>
  <c r="AA62" i="4"/>
  <c r="Z62" i="4"/>
  <c r="Y62" i="4"/>
  <c r="P62" i="4"/>
  <c r="O62" i="4"/>
  <c r="N62" i="4"/>
  <c r="E62" i="4"/>
  <c r="D62" i="4"/>
  <c r="C62" i="4"/>
  <c r="AY61" i="4"/>
  <c r="AX61" i="4"/>
  <c r="AW61" i="4"/>
  <c r="AM61" i="4"/>
  <c r="AL61" i="4"/>
  <c r="AK61" i="4"/>
  <c r="AA61" i="4"/>
  <c r="Z61" i="4"/>
  <c r="Y61" i="4"/>
  <c r="P61" i="4"/>
  <c r="O61" i="4"/>
  <c r="N61" i="4"/>
  <c r="E61" i="4"/>
  <c r="D61" i="4"/>
  <c r="C61" i="4"/>
  <c r="AY60" i="4"/>
  <c r="AX60" i="4"/>
  <c r="AW60" i="4"/>
  <c r="AM60" i="4"/>
  <c r="AL60" i="4"/>
  <c r="AK60" i="4"/>
  <c r="AA60" i="4"/>
  <c r="Z60" i="4"/>
  <c r="Y60" i="4"/>
  <c r="P60" i="4"/>
  <c r="O60" i="4"/>
  <c r="N60" i="4"/>
  <c r="E60" i="4"/>
  <c r="D60" i="4"/>
  <c r="C60" i="4"/>
  <c r="AY59" i="4"/>
  <c r="AX59" i="4"/>
  <c r="AW59" i="4"/>
  <c r="AM59" i="4"/>
  <c r="AL59" i="4"/>
  <c r="AK59" i="4"/>
  <c r="AA59" i="4"/>
  <c r="Z59" i="4"/>
  <c r="Y59" i="4"/>
  <c r="P59" i="4"/>
  <c r="O59" i="4"/>
  <c r="N59" i="4"/>
  <c r="E59" i="4"/>
  <c r="D59" i="4"/>
  <c r="C59" i="4"/>
  <c r="AY58" i="4"/>
  <c r="AX58" i="4"/>
  <c r="AW58" i="4"/>
  <c r="AM58" i="4"/>
  <c r="AL58" i="4"/>
  <c r="AK58" i="4"/>
  <c r="AA58" i="4"/>
  <c r="Z58" i="4"/>
  <c r="Y58" i="4"/>
  <c r="P58" i="4"/>
  <c r="O58" i="4"/>
  <c r="N58" i="4"/>
  <c r="E58" i="4"/>
  <c r="D58" i="4"/>
  <c r="C58" i="4"/>
  <c r="AY57" i="4"/>
  <c r="AX57" i="4"/>
  <c r="AW57" i="4"/>
  <c r="AV57" i="4"/>
  <c r="AM57" i="4"/>
  <c r="AL57" i="4"/>
  <c r="AK57" i="4"/>
  <c r="AJ57" i="4"/>
  <c r="AA57" i="4"/>
  <c r="Z57" i="4"/>
  <c r="Y57" i="4"/>
  <c r="X57" i="4"/>
  <c r="P57" i="4"/>
  <c r="O57" i="4"/>
  <c r="N57" i="4"/>
  <c r="M57" i="4"/>
  <c r="E57" i="4"/>
  <c r="D57" i="4"/>
  <c r="C57" i="4"/>
  <c r="B57" i="4"/>
  <c r="AY56" i="4"/>
  <c r="AX56" i="4"/>
  <c r="AW56" i="4"/>
  <c r="AM56" i="4"/>
  <c r="AL56" i="4"/>
  <c r="AK56" i="4"/>
  <c r="AA56" i="4"/>
  <c r="Z56" i="4"/>
  <c r="Y56" i="4"/>
  <c r="P56" i="4"/>
  <c r="O56" i="4"/>
  <c r="N56" i="4"/>
  <c r="E56" i="4"/>
  <c r="D56" i="4"/>
  <c r="C56" i="4"/>
  <c r="AY55" i="4"/>
  <c r="AX55" i="4"/>
  <c r="AW55" i="4"/>
  <c r="AM55" i="4"/>
  <c r="AL55" i="4"/>
  <c r="AK55" i="4"/>
  <c r="AA55" i="4"/>
  <c r="Z55" i="4"/>
  <c r="Y55" i="4"/>
  <c r="P55" i="4"/>
  <c r="O55" i="4"/>
  <c r="N55" i="4"/>
  <c r="E55" i="4"/>
  <c r="D55" i="4"/>
  <c r="C55" i="4"/>
  <c r="AY54" i="4"/>
  <c r="AX54" i="4"/>
  <c r="AW54" i="4"/>
  <c r="AM54" i="4"/>
  <c r="AL54" i="4"/>
  <c r="AK54" i="4"/>
  <c r="AA54" i="4"/>
  <c r="Z54" i="4"/>
  <c r="Y54" i="4"/>
  <c r="P54" i="4"/>
  <c r="O54" i="4"/>
  <c r="N54" i="4"/>
  <c r="E54" i="4"/>
  <c r="D54" i="4"/>
  <c r="C54" i="4"/>
  <c r="AY53" i="4"/>
  <c r="AX53" i="4"/>
  <c r="AW53" i="4"/>
  <c r="AM53" i="4"/>
  <c r="AL53" i="4"/>
  <c r="AK53" i="4"/>
  <c r="AA53" i="4"/>
  <c r="Z53" i="4"/>
  <c r="Y53" i="4"/>
  <c r="P53" i="4"/>
  <c r="O53" i="4"/>
  <c r="N53" i="4"/>
  <c r="E53" i="4"/>
  <c r="D53" i="4"/>
  <c r="C53" i="4"/>
  <c r="AY52" i="4"/>
  <c r="AX52" i="4"/>
  <c r="AW52" i="4"/>
  <c r="AM52" i="4"/>
  <c r="AL52" i="4"/>
  <c r="AK52" i="4"/>
  <c r="AA52" i="4"/>
  <c r="Z52" i="4"/>
  <c r="Y52" i="4"/>
  <c r="P52" i="4"/>
  <c r="O52" i="4"/>
  <c r="N52" i="4"/>
  <c r="E52" i="4"/>
  <c r="D52" i="4"/>
  <c r="C52" i="4"/>
  <c r="AY51" i="4"/>
  <c r="AX51" i="4"/>
  <c r="AW51" i="4"/>
  <c r="AM51" i="4"/>
  <c r="AL51" i="4"/>
  <c r="AK51" i="4"/>
  <c r="AA51" i="4"/>
  <c r="Z51" i="4"/>
  <c r="Y51" i="4"/>
  <c r="P51" i="4"/>
  <c r="O51" i="4"/>
  <c r="N51" i="4"/>
  <c r="E51" i="4"/>
  <c r="D51" i="4"/>
  <c r="C51" i="4"/>
  <c r="AY50" i="4"/>
  <c r="AX50" i="4"/>
  <c r="AW50" i="4"/>
  <c r="AM50" i="4"/>
  <c r="AL50" i="4"/>
  <c r="AK50" i="4"/>
  <c r="AA50" i="4"/>
  <c r="Z50" i="4"/>
  <c r="Y50" i="4"/>
  <c r="P50" i="4"/>
  <c r="O50" i="4"/>
  <c r="N50" i="4"/>
  <c r="E50" i="4"/>
  <c r="D50" i="4"/>
  <c r="C50" i="4"/>
  <c r="AY49" i="4"/>
  <c r="AX49" i="4"/>
  <c r="AW49" i="4"/>
  <c r="AV49" i="4"/>
  <c r="AM49" i="4"/>
  <c r="AL49" i="4"/>
  <c r="AK49" i="4"/>
  <c r="AJ49" i="4"/>
  <c r="AA49" i="4"/>
  <c r="Z49" i="4"/>
  <c r="Y49" i="4"/>
  <c r="X49" i="4"/>
  <c r="P49" i="4"/>
  <c r="O49" i="4"/>
  <c r="N49" i="4"/>
  <c r="M49" i="4"/>
  <c r="E49" i="4"/>
  <c r="D49" i="4"/>
  <c r="C49" i="4"/>
  <c r="B49" i="4"/>
  <c r="AY48" i="4"/>
  <c r="AX48" i="4"/>
  <c r="AW48" i="4"/>
  <c r="AM48" i="4"/>
  <c r="AL48" i="4"/>
  <c r="AK48" i="4"/>
  <c r="AA48" i="4"/>
  <c r="Z48" i="4"/>
  <c r="Y48" i="4"/>
  <c r="P48" i="4"/>
  <c r="O48" i="4"/>
  <c r="N48" i="4"/>
  <c r="E48" i="4"/>
  <c r="D48" i="4"/>
  <c r="C48" i="4"/>
  <c r="AY47" i="4"/>
  <c r="AX47" i="4"/>
  <c r="AW47" i="4"/>
  <c r="AM47" i="4"/>
  <c r="AL47" i="4"/>
  <c r="AK47" i="4"/>
  <c r="AA47" i="4"/>
  <c r="Z47" i="4"/>
  <c r="Y47" i="4"/>
  <c r="P47" i="4"/>
  <c r="O47" i="4"/>
  <c r="N47" i="4"/>
  <c r="E47" i="4"/>
  <c r="D47" i="4"/>
  <c r="C47" i="4"/>
  <c r="AY46" i="4"/>
  <c r="AX46" i="4"/>
  <c r="AW46" i="4"/>
  <c r="AM46" i="4"/>
  <c r="AL46" i="4"/>
  <c r="AK46" i="4"/>
  <c r="AA46" i="4"/>
  <c r="Z46" i="4"/>
  <c r="Y46" i="4"/>
  <c r="P46" i="4"/>
  <c r="O46" i="4"/>
  <c r="N46" i="4"/>
  <c r="E46" i="4"/>
  <c r="D46" i="4"/>
  <c r="C46" i="4"/>
  <c r="AY45" i="4"/>
  <c r="AX45" i="4"/>
  <c r="AW45" i="4"/>
  <c r="AM45" i="4"/>
  <c r="AL45" i="4"/>
  <c r="AK45" i="4"/>
  <c r="AA45" i="4"/>
  <c r="Z45" i="4"/>
  <c r="Y45" i="4"/>
  <c r="P45" i="4"/>
  <c r="O45" i="4"/>
  <c r="N45" i="4"/>
  <c r="E45" i="4"/>
  <c r="D45" i="4"/>
  <c r="C45" i="4"/>
  <c r="AY44" i="4"/>
  <c r="AX44" i="4"/>
  <c r="AW44" i="4"/>
  <c r="AM44" i="4"/>
  <c r="AL44" i="4"/>
  <c r="AK44" i="4"/>
  <c r="AA44" i="4"/>
  <c r="Z44" i="4"/>
  <c r="Y44" i="4"/>
  <c r="P44" i="4"/>
  <c r="O44" i="4"/>
  <c r="N44" i="4"/>
  <c r="E44" i="4"/>
  <c r="D44" i="4"/>
  <c r="C44" i="4"/>
  <c r="AY43" i="4"/>
  <c r="AX43" i="4"/>
  <c r="AW43" i="4"/>
  <c r="AM43" i="4"/>
  <c r="AL43" i="4"/>
  <c r="AK43" i="4"/>
  <c r="AA43" i="4"/>
  <c r="Z43" i="4"/>
  <c r="Y43" i="4"/>
  <c r="P43" i="4"/>
  <c r="O43" i="4"/>
  <c r="N43" i="4"/>
  <c r="E43" i="4"/>
  <c r="D43" i="4"/>
  <c r="C43" i="4"/>
  <c r="AY42" i="4"/>
  <c r="AX42" i="4"/>
  <c r="AW42" i="4"/>
  <c r="AM42" i="4"/>
  <c r="AL42" i="4"/>
  <c r="AK42" i="4"/>
  <c r="AA42" i="4"/>
  <c r="Z42" i="4"/>
  <c r="Y42" i="4"/>
  <c r="P42" i="4"/>
  <c r="O42" i="4"/>
  <c r="N42" i="4"/>
  <c r="E42" i="4"/>
  <c r="D42" i="4"/>
  <c r="C42" i="4"/>
  <c r="AY41" i="4"/>
  <c r="AX41" i="4"/>
  <c r="AW41" i="4"/>
  <c r="AV41" i="4"/>
  <c r="AM41" i="4"/>
  <c r="AL41" i="4"/>
  <c r="AK41" i="4"/>
  <c r="AJ41" i="4"/>
  <c r="AA41" i="4"/>
  <c r="Z41" i="4"/>
  <c r="Y41" i="4"/>
  <c r="X41" i="4"/>
  <c r="P41" i="4"/>
  <c r="O41" i="4"/>
  <c r="N41" i="4"/>
  <c r="M41" i="4"/>
  <c r="E41" i="4"/>
  <c r="D41" i="4"/>
  <c r="C41" i="4"/>
  <c r="B41" i="4"/>
  <c r="BD38" i="4"/>
  <c r="BC38" i="4"/>
  <c r="BB38" i="4"/>
  <c r="BA38" i="4"/>
  <c r="AY38" i="4"/>
  <c r="AX38" i="4"/>
  <c r="AW38" i="4"/>
  <c r="AR38" i="4"/>
  <c r="AQ38" i="4"/>
  <c r="AP38" i="4"/>
  <c r="AO38" i="4"/>
  <c r="AM38" i="4"/>
  <c r="AL38" i="4"/>
  <c r="AK38" i="4"/>
  <c r="AF38" i="4"/>
  <c r="AE38" i="4"/>
  <c r="AD38" i="4"/>
  <c r="AC38" i="4"/>
  <c r="AA38" i="4"/>
  <c r="Z38" i="4"/>
  <c r="Y38" i="4"/>
  <c r="U38" i="4"/>
  <c r="T38" i="4"/>
  <c r="S38" i="4"/>
  <c r="R38" i="4"/>
  <c r="P38" i="4"/>
  <c r="O38" i="4"/>
  <c r="N38" i="4"/>
  <c r="J38" i="4"/>
  <c r="I38" i="4"/>
  <c r="G38" i="4"/>
  <c r="E38" i="4"/>
  <c r="D38" i="4"/>
  <c r="C38" i="4"/>
  <c r="AY37" i="4"/>
  <c r="AX37" i="4"/>
  <c r="AW37" i="4"/>
  <c r="AM37" i="4"/>
  <c r="AL37" i="4"/>
  <c r="AK37" i="4"/>
  <c r="AA37" i="4"/>
  <c r="Z37" i="4"/>
  <c r="Y37" i="4"/>
  <c r="P37" i="4"/>
  <c r="O37" i="4"/>
  <c r="N37" i="4"/>
  <c r="E37" i="4"/>
  <c r="D37" i="4"/>
  <c r="C37" i="4"/>
  <c r="AY36" i="4"/>
  <c r="AX36" i="4"/>
  <c r="AW36" i="4"/>
  <c r="AM36" i="4"/>
  <c r="AL36" i="4"/>
  <c r="AK36" i="4"/>
  <c r="AA36" i="4"/>
  <c r="Z36" i="4"/>
  <c r="Y36" i="4"/>
  <c r="P36" i="4"/>
  <c r="O36" i="4"/>
  <c r="N36" i="4"/>
  <c r="E36" i="4"/>
  <c r="D36" i="4"/>
  <c r="C36" i="4"/>
  <c r="AY35" i="4"/>
  <c r="AX35" i="4"/>
  <c r="AW35" i="4"/>
  <c r="AM35" i="4"/>
  <c r="AL35" i="4"/>
  <c r="AK35" i="4"/>
  <c r="AA35" i="4"/>
  <c r="Z35" i="4"/>
  <c r="Y35" i="4"/>
  <c r="P35" i="4"/>
  <c r="O35" i="4"/>
  <c r="N35" i="4"/>
  <c r="E35" i="4"/>
  <c r="D35" i="4"/>
  <c r="C35" i="4"/>
  <c r="AY34" i="4"/>
  <c r="AX34" i="4"/>
  <c r="AW34" i="4"/>
  <c r="AM34" i="4"/>
  <c r="AL34" i="4"/>
  <c r="AK34" i="4"/>
  <c r="AA34" i="4"/>
  <c r="Z34" i="4"/>
  <c r="Y34" i="4"/>
  <c r="P34" i="4"/>
  <c r="O34" i="4"/>
  <c r="N34" i="4"/>
  <c r="E34" i="4"/>
  <c r="D34" i="4"/>
  <c r="C34" i="4"/>
  <c r="AY33" i="4"/>
  <c r="AX33" i="4"/>
  <c r="AW33" i="4"/>
  <c r="AV33" i="4"/>
  <c r="AM33" i="4"/>
  <c r="AL33" i="4"/>
  <c r="AK33" i="4"/>
  <c r="AJ33" i="4"/>
  <c r="AA33" i="4"/>
  <c r="Z33" i="4"/>
  <c r="Y33" i="4"/>
  <c r="X33" i="4"/>
  <c r="P33" i="4"/>
  <c r="O33" i="4"/>
  <c r="N33" i="4"/>
  <c r="M33" i="4"/>
  <c r="E33" i="4"/>
  <c r="D33" i="4"/>
  <c r="C33" i="4"/>
  <c r="B33" i="4"/>
  <c r="AY32" i="4"/>
  <c r="AX32" i="4"/>
  <c r="AW32" i="4"/>
  <c r="AM32" i="4"/>
  <c r="AL32" i="4"/>
  <c r="AK32" i="4"/>
  <c r="AA32" i="4"/>
  <c r="Z32" i="4"/>
  <c r="Y32" i="4"/>
  <c r="P32" i="4"/>
  <c r="O32" i="4"/>
  <c r="N32" i="4"/>
  <c r="E32" i="4"/>
  <c r="D32" i="4"/>
  <c r="C32" i="4"/>
  <c r="AY31" i="4"/>
  <c r="AX31" i="4"/>
  <c r="AW31" i="4"/>
  <c r="AM31" i="4"/>
  <c r="AL31" i="4"/>
  <c r="AK31" i="4"/>
  <c r="AA31" i="4"/>
  <c r="Z31" i="4"/>
  <c r="Y31" i="4"/>
  <c r="P31" i="4"/>
  <c r="O31" i="4"/>
  <c r="N31" i="4"/>
  <c r="E31" i="4"/>
  <c r="D31" i="4"/>
  <c r="C31" i="4"/>
  <c r="AY30" i="4"/>
  <c r="AX30" i="4"/>
  <c r="AW30" i="4"/>
  <c r="AM30" i="4"/>
  <c r="AL30" i="4"/>
  <c r="AK30" i="4"/>
  <c r="AA30" i="4"/>
  <c r="Z30" i="4"/>
  <c r="Y30" i="4"/>
  <c r="P30" i="4"/>
  <c r="O30" i="4"/>
  <c r="N30" i="4"/>
  <c r="E30" i="4"/>
  <c r="D30" i="4"/>
  <c r="C30" i="4"/>
  <c r="AY29" i="4"/>
  <c r="AX29" i="4"/>
  <c r="AW29" i="4"/>
  <c r="AM29" i="4"/>
  <c r="AL29" i="4"/>
  <c r="AK29" i="4"/>
  <c r="AA29" i="4"/>
  <c r="Z29" i="4"/>
  <c r="Y29" i="4"/>
  <c r="P29" i="4"/>
  <c r="O29" i="4"/>
  <c r="N29" i="4"/>
  <c r="E29" i="4"/>
  <c r="D29" i="4"/>
  <c r="C29" i="4"/>
  <c r="AY28" i="4"/>
  <c r="AX28" i="4"/>
  <c r="AW28" i="4"/>
  <c r="AM28" i="4"/>
  <c r="AL28" i="4"/>
  <c r="AK28" i="4"/>
  <c r="AA28" i="4"/>
  <c r="Z28" i="4"/>
  <c r="Y28" i="4"/>
  <c r="P28" i="4"/>
  <c r="O28" i="4"/>
  <c r="N28" i="4"/>
  <c r="E28" i="4"/>
  <c r="D28" i="4"/>
  <c r="C28" i="4"/>
  <c r="AY27" i="4"/>
  <c r="AX27" i="4"/>
  <c r="AW27" i="4"/>
  <c r="AV27" i="4"/>
  <c r="AM27" i="4"/>
  <c r="AL27" i="4"/>
  <c r="AK27" i="4"/>
  <c r="AJ27" i="4"/>
  <c r="AA27" i="4"/>
  <c r="Z27" i="4"/>
  <c r="Y27" i="4"/>
  <c r="X27" i="4"/>
  <c r="P27" i="4"/>
  <c r="O27" i="4"/>
  <c r="N27" i="4"/>
  <c r="M27" i="4"/>
  <c r="E27" i="4"/>
  <c r="D27" i="4"/>
  <c r="C27" i="4"/>
  <c r="B27" i="4"/>
  <c r="AY26" i="4"/>
  <c r="AX26" i="4"/>
  <c r="AW26" i="4"/>
  <c r="AM26" i="4"/>
  <c r="AL26" i="4"/>
  <c r="AK26" i="4"/>
  <c r="AA26" i="4"/>
  <c r="Z26" i="4"/>
  <c r="Y26" i="4"/>
  <c r="P26" i="4"/>
  <c r="O26" i="4"/>
  <c r="N26" i="4"/>
  <c r="E26" i="4"/>
  <c r="D26" i="4"/>
  <c r="C26" i="4"/>
  <c r="AY25" i="4"/>
  <c r="AX25" i="4"/>
  <c r="AW25" i="4"/>
  <c r="AM25" i="4"/>
  <c r="AL25" i="4"/>
  <c r="AK25" i="4"/>
  <c r="AA25" i="4"/>
  <c r="Z25" i="4"/>
  <c r="Y25" i="4"/>
  <c r="P25" i="4"/>
  <c r="O25" i="4"/>
  <c r="N25" i="4"/>
  <c r="E25" i="4"/>
  <c r="D25" i="4"/>
  <c r="C25" i="4"/>
  <c r="AY24" i="4"/>
  <c r="AX24" i="4"/>
  <c r="AW24" i="4"/>
  <c r="AM24" i="4"/>
  <c r="AL24" i="4"/>
  <c r="AK24" i="4"/>
  <c r="AA24" i="4"/>
  <c r="Z24" i="4"/>
  <c r="Y24" i="4"/>
  <c r="P24" i="4"/>
  <c r="O24" i="4"/>
  <c r="N24" i="4"/>
  <c r="E24" i="4"/>
  <c r="D24" i="4"/>
  <c r="C24" i="4"/>
  <c r="AY23" i="4"/>
  <c r="AX23" i="4"/>
  <c r="AW23" i="4"/>
  <c r="AM23" i="4"/>
  <c r="AL23" i="4"/>
  <c r="AK23" i="4"/>
  <c r="AA23" i="4"/>
  <c r="Z23" i="4"/>
  <c r="Y23" i="4"/>
  <c r="P23" i="4"/>
  <c r="O23" i="4"/>
  <c r="N23" i="4"/>
  <c r="E23" i="4"/>
  <c r="D23" i="4"/>
  <c r="C23" i="4"/>
  <c r="AY22" i="4"/>
  <c r="AX22" i="4"/>
  <c r="AW22" i="4"/>
  <c r="AM22" i="4"/>
  <c r="AL22" i="4"/>
  <c r="AK22" i="4"/>
  <c r="AA22" i="4"/>
  <c r="Z22" i="4"/>
  <c r="Y22" i="4"/>
  <c r="P22" i="4"/>
  <c r="O22" i="4"/>
  <c r="N22" i="4"/>
  <c r="E22" i="4"/>
  <c r="D22" i="4"/>
  <c r="C22" i="4"/>
  <c r="AY21" i="4"/>
  <c r="AX21" i="4"/>
  <c r="AW21" i="4"/>
  <c r="AM21" i="4"/>
  <c r="AL21" i="4"/>
  <c r="AK21" i="4"/>
  <c r="AA21" i="4"/>
  <c r="Z21" i="4"/>
  <c r="Y21" i="4"/>
  <c r="P21" i="4"/>
  <c r="O21" i="4"/>
  <c r="N21" i="4"/>
  <c r="E21" i="4"/>
  <c r="D21" i="4"/>
  <c r="C21" i="4"/>
  <c r="AY20" i="4"/>
  <c r="AX20" i="4"/>
  <c r="AW20" i="4"/>
  <c r="AM20" i="4"/>
  <c r="AL20" i="4"/>
  <c r="AK20" i="4"/>
  <c r="AA20" i="4"/>
  <c r="Z20" i="4"/>
  <c r="Y20" i="4"/>
  <c r="P20" i="4"/>
  <c r="O20" i="4"/>
  <c r="N20" i="4"/>
  <c r="E20" i="4"/>
  <c r="D20" i="4"/>
  <c r="C20" i="4"/>
  <c r="AY19" i="4"/>
  <c r="AX19" i="4"/>
  <c r="AW19" i="4"/>
  <c r="AV19" i="4"/>
  <c r="AM19" i="4"/>
  <c r="AL19" i="4"/>
  <c r="AK19" i="4"/>
  <c r="AJ19" i="4"/>
  <c r="AA19" i="4"/>
  <c r="Z19" i="4"/>
  <c r="Y19" i="4"/>
  <c r="X19" i="4"/>
  <c r="P19" i="4"/>
  <c r="O19" i="4"/>
  <c r="N19" i="4"/>
  <c r="M19" i="4"/>
  <c r="E19" i="4"/>
  <c r="D19" i="4"/>
  <c r="C19" i="4"/>
  <c r="B19" i="4"/>
  <c r="AY18" i="4"/>
  <c r="AX18" i="4"/>
  <c r="AW18" i="4"/>
  <c r="AM18" i="4"/>
  <c r="AL18" i="4"/>
  <c r="AK18" i="4"/>
  <c r="AA18" i="4"/>
  <c r="Z18" i="4"/>
  <c r="Y18" i="4"/>
  <c r="P18" i="4"/>
  <c r="O18" i="4"/>
  <c r="N18" i="4"/>
  <c r="E18" i="4"/>
  <c r="D18" i="4"/>
  <c r="C18" i="4"/>
  <c r="AY17" i="4"/>
  <c r="AX17" i="4"/>
  <c r="AW17" i="4"/>
  <c r="AM17" i="4"/>
  <c r="AL17" i="4"/>
  <c r="AK17" i="4"/>
  <c r="AA17" i="4"/>
  <c r="Z17" i="4"/>
  <c r="Y17" i="4"/>
  <c r="P17" i="4"/>
  <c r="O17" i="4"/>
  <c r="N17" i="4"/>
  <c r="E17" i="4"/>
  <c r="D17" i="4"/>
  <c r="C17" i="4"/>
  <c r="AY16" i="4"/>
  <c r="AX16" i="4"/>
  <c r="AW16" i="4"/>
  <c r="AM16" i="4"/>
  <c r="AL16" i="4"/>
  <c r="AK16" i="4"/>
  <c r="AA16" i="4"/>
  <c r="Z16" i="4"/>
  <c r="Y16" i="4"/>
  <c r="P16" i="4"/>
  <c r="O16" i="4"/>
  <c r="N16" i="4"/>
  <c r="E16" i="4"/>
  <c r="D16" i="4"/>
  <c r="C16" i="4"/>
  <c r="AY15" i="4"/>
  <c r="AX15" i="4"/>
  <c r="AW15" i="4"/>
  <c r="AM15" i="4"/>
  <c r="AL15" i="4"/>
  <c r="AK15" i="4"/>
  <c r="AA15" i="4"/>
  <c r="Z15" i="4"/>
  <c r="Y15" i="4"/>
  <c r="P15" i="4"/>
  <c r="O15" i="4"/>
  <c r="N15" i="4"/>
  <c r="E15" i="4"/>
  <c r="D15" i="4"/>
  <c r="C15" i="4"/>
  <c r="AY14" i="4"/>
  <c r="AX14" i="4"/>
  <c r="AW14" i="4"/>
  <c r="AM14" i="4"/>
  <c r="AL14" i="4"/>
  <c r="AK14" i="4"/>
  <c r="AA14" i="4"/>
  <c r="Z14" i="4"/>
  <c r="Y14" i="4"/>
  <c r="P14" i="4"/>
  <c r="O14" i="4"/>
  <c r="N14" i="4"/>
  <c r="E14" i="4"/>
  <c r="D14" i="4"/>
  <c r="C14" i="4"/>
  <c r="AY13" i="4"/>
  <c r="AX13" i="4"/>
  <c r="AW13" i="4"/>
  <c r="AM13" i="4"/>
  <c r="AL13" i="4"/>
  <c r="AK13" i="4"/>
  <c r="AA13" i="4"/>
  <c r="Z13" i="4"/>
  <c r="Y13" i="4"/>
  <c r="P13" i="4"/>
  <c r="O13" i="4"/>
  <c r="N13" i="4"/>
  <c r="E13" i="4"/>
  <c r="D13" i="4"/>
  <c r="C13" i="4"/>
  <c r="AY12" i="4"/>
  <c r="AX12" i="4"/>
  <c r="AW12" i="4"/>
  <c r="AM12" i="4"/>
  <c r="AL12" i="4"/>
  <c r="AK12" i="4"/>
  <c r="AA12" i="4"/>
  <c r="Z12" i="4"/>
  <c r="Y12" i="4"/>
  <c r="P12" i="4"/>
  <c r="O12" i="4"/>
  <c r="N12" i="4"/>
  <c r="E12" i="4"/>
  <c r="D12" i="4"/>
  <c r="C12" i="4"/>
  <c r="AY11" i="4"/>
  <c r="AX11" i="4"/>
  <c r="AW11" i="4"/>
  <c r="AV11" i="4"/>
  <c r="AM11" i="4"/>
  <c r="AL11" i="4"/>
  <c r="AK11" i="4"/>
  <c r="AJ11" i="4"/>
  <c r="AA11" i="4"/>
  <c r="Z11" i="4"/>
  <c r="Y11" i="4"/>
  <c r="X11" i="4"/>
  <c r="P11" i="4"/>
  <c r="O11" i="4"/>
  <c r="N11" i="4"/>
  <c r="M11" i="4"/>
  <c r="E11" i="4"/>
  <c r="D11" i="4"/>
  <c r="C11" i="4"/>
  <c r="B11" i="4"/>
  <c r="AY10" i="4"/>
  <c r="AX10" i="4"/>
  <c r="AW10" i="4"/>
  <c r="AM10" i="4"/>
  <c r="AL10" i="4"/>
  <c r="AK10" i="4"/>
  <c r="AA10" i="4"/>
  <c r="Z10" i="4"/>
  <c r="Y10" i="4"/>
  <c r="P10" i="4"/>
  <c r="O10" i="4"/>
  <c r="N10" i="4"/>
  <c r="E10" i="4"/>
  <c r="D10" i="4"/>
  <c r="C10" i="4"/>
  <c r="AY9" i="4"/>
  <c r="AX9" i="4"/>
  <c r="AW9" i="4"/>
  <c r="AM9" i="4"/>
  <c r="AL9" i="4"/>
  <c r="AK9" i="4"/>
  <c r="AA9" i="4"/>
  <c r="Z9" i="4"/>
  <c r="Y9" i="4"/>
  <c r="P9" i="4"/>
  <c r="O9" i="4"/>
  <c r="N9" i="4"/>
  <c r="E9" i="4"/>
  <c r="D9" i="4"/>
  <c r="C9" i="4"/>
  <c r="AY8" i="4"/>
  <c r="AX8" i="4"/>
  <c r="AW8" i="4"/>
  <c r="AM8" i="4"/>
  <c r="AL8" i="4"/>
  <c r="AK8" i="4"/>
  <c r="AA8" i="4"/>
  <c r="Z8" i="4"/>
  <c r="Y8" i="4"/>
  <c r="P8" i="4"/>
  <c r="O8" i="4"/>
  <c r="N8" i="4"/>
  <c r="E8" i="4"/>
  <c r="D8" i="4"/>
  <c r="C8" i="4"/>
  <c r="AY7" i="4"/>
  <c r="AX7" i="4"/>
  <c r="AW7" i="4"/>
  <c r="AM7" i="4"/>
  <c r="AL7" i="4"/>
  <c r="AK7" i="4"/>
  <c r="AA7" i="4"/>
  <c r="Z7" i="4"/>
  <c r="Y7" i="4"/>
  <c r="P7" i="4"/>
  <c r="O7" i="4"/>
  <c r="N7" i="4"/>
  <c r="E7" i="4"/>
  <c r="D7" i="4"/>
  <c r="C7" i="4"/>
  <c r="AY6" i="4"/>
  <c r="AX6" i="4"/>
  <c r="AW6" i="4"/>
  <c r="AM6" i="4"/>
  <c r="AL6" i="4"/>
  <c r="AK6" i="4"/>
  <c r="AA6" i="4"/>
  <c r="Z6" i="4"/>
  <c r="Y6" i="4"/>
  <c r="P6" i="4"/>
  <c r="O6" i="4"/>
  <c r="N6" i="4"/>
  <c r="E6" i="4"/>
  <c r="D6" i="4"/>
  <c r="C6" i="4"/>
  <c r="AY5" i="4"/>
  <c r="AX5" i="4"/>
  <c r="AW5" i="4"/>
  <c r="AM5" i="4"/>
  <c r="AL5" i="4"/>
  <c r="AK5" i="4"/>
  <c r="AA5" i="4"/>
  <c r="Z5" i="4"/>
  <c r="Y5" i="4"/>
  <c r="P5" i="4"/>
  <c r="O5" i="4"/>
  <c r="N5" i="4"/>
  <c r="E5" i="4"/>
  <c r="D5" i="4"/>
  <c r="C5" i="4"/>
  <c r="AY4" i="4"/>
  <c r="AX4" i="4"/>
  <c r="AW4" i="4"/>
  <c r="AM4" i="4"/>
  <c r="AL4" i="4"/>
  <c r="AK4" i="4"/>
  <c r="AA4" i="4"/>
  <c r="Z4" i="4"/>
  <c r="Y4" i="4"/>
  <c r="P4" i="4"/>
  <c r="O4" i="4"/>
  <c r="N4" i="4"/>
  <c r="E4" i="4"/>
  <c r="D4" i="4"/>
  <c r="C4" i="4"/>
  <c r="AY3" i="4"/>
  <c r="AX3" i="4"/>
  <c r="AW3" i="4"/>
  <c r="AV3" i="4"/>
  <c r="AM3" i="4"/>
  <c r="AL3" i="4"/>
  <c r="AK3" i="4"/>
  <c r="AJ3" i="4"/>
  <c r="AA3" i="4"/>
  <c r="Z3" i="4"/>
  <c r="Y3" i="4"/>
  <c r="X3" i="4"/>
  <c r="P3" i="4"/>
  <c r="O3" i="4"/>
  <c r="N3" i="4"/>
  <c r="M3" i="4"/>
  <c r="E3" i="4"/>
  <c r="D3" i="4"/>
  <c r="C3" i="4"/>
  <c r="B3" i="4"/>
  <c r="A2" i="4"/>
  <c r="W2" i="4" s="1"/>
  <c r="Z212" i="7"/>
  <c r="T212" i="7"/>
  <c r="N212" i="7"/>
  <c r="H212" i="7"/>
  <c r="B212" i="7"/>
  <c r="Z206" i="7"/>
  <c r="T206" i="7"/>
  <c r="N206" i="7"/>
  <c r="H206" i="7"/>
  <c r="B206" i="7"/>
  <c r="Z200" i="7"/>
  <c r="T200" i="7"/>
  <c r="N200" i="7"/>
  <c r="H200" i="7"/>
  <c r="B200" i="7"/>
  <c r="Z192" i="7"/>
  <c r="T192" i="7"/>
  <c r="H192" i="7"/>
  <c r="B192" i="7"/>
  <c r="Z184" i="7"/>
  <c r="T184" i="7"/>
  <c r="N184" i="7"/>
  <c r="H184" i="7"/>
  <c r="B184" i="7"/>
  <c r="Z176" i="7"/>
  <c r="T176" i="7"/>
  <c r="N176" i="7"/>
  <c r="H176" i="7"/>
  <c r="B176" i="7"/>
  <c r="Z169" i="7"/>
  <c r="T169" i="7"/>
  <c r="N169" i="7"/>
  <c r="H169" i="7"/>
  <c r="B169" i="7"/>
  <c r="Z163" i="7"/>
  <c r="T163" i="7"/>
  <c r="N163" i="7"/>
  <c r="H163" i="7"/>
  <c r="B163" i="7"/>
  <c r="Z157" i="7"/>
  <c r="T157" i="7"/>
  <c r="N157" i="7"/>
  <c r="H157" i="7"/>
  <c r="B157" i="7"/>
  <c r="Z149" i="7"/>
  <c r="T149" i="7"/>
  <c r="N149" i="7"/>
  <c r="H149" i="7"/>
  <c r="B149" i="7"/>
  <c r="Z141" i="7"/>
  <c r="T141" i="7"/>
  <c r="N141" i="7"/>
  <c r="H141" i="7"/>
  <c r="B141" i="7"/>
  <c r="Z133" i="7"/>
  <c r="T133" i="7"/>
  <c r="N133" i="7"/>
  <c r="H133" i="7"/>
  <c r="B133" i="7"/>
  <c r="Z126" i="7"/>
  <c r="T126" i="7"/>
  <c r="N126" i="7"/>
  <c r="H126" i="7"/>
  <c r="B126" i="7"/>
  <c r="Z120" i="7"/>
  <c r="T120" i="7"/>
  <c r="N120" i="7"/>
  <c r="H120" i="7"/>
  <c r="B120" i="7"/>
  <c r="Z114" i="7"/>
  <c r="T114" i="7"/>
  <c r="N114" i="7"/>
  <c r="H114" i="7"/>
  <c r="B114" i="7"/>
  <c r="Z106" i="7"/>
  <c r="T106" i="7"/>
  <c r="N106" i="7"/>
  <c r="H106" i="7"/>
  <c r="B106" i="7"/>
  <c r="Z98" i="7"/>
  <c r="T98" i="7"/>
  <c r="N98" i="7"/>
  <c r="H98" i="7"/>
  <c r="B98" i="7"/>
  <c r="Z90" i="7"/>
  <c r="T90" i="7"/>
  <c r="N90" i="7"/>
  <c r="H90" i="7"/>
  <c r="B90" i="7"/>
  <c r="Z83" i="7"/>
  <c r="T83" i="7"/>
  <c r="N83" i="7"/>
  <c r="H83" i="7"/>
  <c r="B83" i="7"/>
  <c r="Z77" i="7"/>
  <c r="T77" i="7"/>
  <c r="N77" i="7"/>
  <c r="H77" i="7"/>
  <c r="B77" i="7"/>
  <c r="Z71" i="7"/>
  <c r="T71" i="7"/>
  <c r="N71" i="7"/>
  <c r="H71" i="7"/>
  <c r="B71" i="7"/>
  <c r="Z63" i="7"/>
  <c r="T63" i="7"/>
  <c r="N63" i="7"/>
  <c r="H63" i="7"/>
  <c r="B63" i="7"/>
  <c r="Z55" i="7"/>
  <c r="T55" i="7"/>
  <c r="N55" i="7"/>
  <c r="H55" i="7"/>
  <c r="B55" i="7"/>
  <c r="Z47" i="7"/>
  <c r="T47" i="7"/>
  <c r="N47" i="7"/>
  <c r="H47" i="7"/>
  <c r="B47" i="7"/>
  <c r="A46" i="7"/>
  <c r="Y46" i="7" s="1"/>
  <c r="Z39" i="7"/>
  <c r="B39" i="7"/>
  <c r="Z33" i="7"/>
  <c r="B33" i="7"/>
  <c r="Z27" i="7"/>
  <c r="Z19" i="7"/>
  <c r="B19" i="7"/>
  <c r="Z11" i="7"/>
  <c r="B11" i="7"/>
  <c r="Z3" i="7"/>
  <c r="B3" i="7"/>
  <c r="Y2" i="7"/>
  <c r="S2" i="7"/>
  <c r="M2" i="7"/>
  <c r="G2" i="7"/>
  <c r="N33" i="5"/>
  <c r="M33" i="5"/>
  <c r="L33" i="5"/>
  <c r="J33" i="5"/>
  <c r="I33" i="5"/>
  <c r="H33" i="5"/>
  <c r="G33" i="5"/>
  <c r="F33" i="5"/>
  <c r="E33" i="5"/>
  <c r="D33" i="5"/>
  <c r="C33" i="5"/>
  <c r="P30" i="5"/>
  <c r="O30" i="5"/>
  <c r="N30" i="5"/>
  <c r="M30" i="5"/>
  <c r="L30" i="5"/>
  <c r="I30" i="5"/>
  <c r="Q30" i="5" s="1"/>
  <c r="P29" i="5"/>
  <c r="O29" i="5"/>
  <c r="N29" i="5"/>
  <c r="M29" i="5"/>
  <c r="L29" i="5"/>
  <c r="I29" i="5"/>
  <c r="Q29" i="5" s="1"/>
  <c r="Q28" i="5"/>
  <c r="O28" i="5"/>
  <c r="L28" i="5"/>
  <c r="O27" i="5"/>
  <c r="I27" i="5"/>
  <c r="Q27" i="5" s="1"/>
  <c r="Q26" i="5"/>
  <c r="P26" i="5"/>
  <c r="O26" i="5"/>
  <c r="N26" i="5"/>
  <c r="A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23" i="13"/>
  <c r="R22" i="13"/>
  <c r="R21" i="13"/>
  <c r="R20" i="13"/>
  <c r="R18" i="13"/>
  <c r="R17" i="13"/>
  <c r="R16" i="13"/>
  <c r="R15" i="13"/>
  <c r="R14" i="13"/>
  <c r="R13" i="13"/>
  <c r="R12" i="13"/>
  <c r="R11" i="13"/>
  <c r="Q23" i="9"/>
  <c r="Q22" i="9"/>
  <c r="A22" i="9"/>
  <c r="A23" i="9" s="1"/>
  <c r="A24" i="9" s="1"/>
  <c r="A27" i="9" s="1"/>
  <c r="Q21" i="9"/>
  <c r="Q18" i="9"/>
  <c r="Q17" i="9"/>
  <c r="Q16" i="9"/>
  <c r="Q15" i="9"/>
  <c r="Q14" i="9"/>
  <c r="Q13" i="9"/>
  <c r="Q12" i="9"/>
  <c r="Q11" i="9"/>
  <c r="Q10" i="9"/>
  <c r="Q9" i="9"/>
  <c r="Q8" i="9"/>
  <c r="Q7" i="9"/>
  <c r="Q5" i="9"/>
  <c r="T150" i="6" l="1"/>
  <c r="AP38" i="6"/>
  <c r="AE113" i="6"/>
  <c r="BA113" i="6"/>
  <c r="H150" i="6"/>
  <c r="AP187" i="6"/>
  <c r="G187" i="6"/>
  <c r="H38" i="6"/>
  <c r="BA150" i="6"/>
  <c r="R29" i="5"/>
  <c r="AC38" i="6"/>
  <c r="AD187" i="6"/>
  <c r="G46" i="7"/>
  <c r="J46" i="7" s="1"/>
  <c r="R76" i="6"/>
  <c r="AP113" i="6"/>
  <c r="R150" i="6"/>
  <c r="BB38" i="6"/>
  <c r="I76" i="6"/>
  <c r="AC76" i="6"/>
  <c r="S150" i="6"/>
  <c r="BB187" i="6"/>
  <c r="BC38" i="6"/>
  <c r="AO76" i="6"/>
  <c r="R113" i="6"/>
  <c r="AE150" i="6"/>
  <c r="AQ76" i="6"/>
  <c r="I187" i="6"/>
  <c r="AD38" i="6"/>
  <c r="AO113" i="6"/>
  <c r="AQ150" i="6"/>
  <c r="AE38" i="6"/>
  <c r="BA187" i="6"/>
  <c r="H187" i="6"/>
  <c r="M46" i="7"/>
  <c r="P46" i="7" s="1"/>
  <c r="G113" i="6"/>
  <c r="BC187" i="6"/>
  <c r="G38" i="6"/>
  <c r="T76" i="6"/>
  <c r="AD150" i="6"/>
  <c r="I38" i="6"/>
  <c r="AC187" i="6"/>
  <c r="BA38" i="6"/>
  <c r="R26" i="5"/>
  <c r="T38" i="6"/>
  <c r="AD76" i="6"/>
  <c r="S46" i="7"/>
  <c r="V46" i="7" s="1"/>
  <c r="AI2" i="6"/>
  <c r="R38" i="6"/>
  <c r="AE76" i="6"/>
  <c r="BA76" i="6"/>
  <c r="AP76" i="6"/>
  <c r="H113" i="6"/>
  <c r="AP150" i="6"/>
  <c r="R187" i="6"/>
  <c r="I113" i="6"/>
  <c r="AC113" i="6"/>
  <c r="S113" i="6"/>
  <c r="S187" i="6"/>
  <c r="BC113" i="6"/>
  <c r="G150" i="6"/>
  <c r="AO150" i="6"/>
  <c r="BB150" i="6"/>
  <c r="A89" i="7"/>
  <c r="Y89" i="7" s="1"/>
  <c r="AO38" i="6"/>
  <c r="G76" i="6"/>
  <c r="T113" i="6"/>
  <c r="BC150" i="6"/>
  <c r="H76" i="6"/>
  <c r="AE187" i="6"/>
  <c r="S38" i="6"/>
  <c r="BB76" i="6"/>
  <c r="R28" i="5"/>
  <c r="BC76" i="6"/>
  <c r="AD113" i="6"/>
  <c r="T187" i="6"/>
  <c r="AO187" i="6"/>
  <c r="AQ38" i="6"/>
  <c r="S76" i="6"/>
  <c r="BB113" i="6"/>
  <c r="AQ113" i="6"/>
  <c r="I150" i="6"/>
  <c r="AC150" i="6"/>
  <c r="AQ187" i="6"/>
  <c r="R27" i="5"/>
  <c r="R30" i="5"/>
  <c r="AI2" i="4"/>
  <c r="AU2" i="4"/>
  <c r="G89" i="7"/>
  <c r="J89" i="7" s="1"/>
  <c r="A132" i="7"/>
  <c r="A40" i="6"/>
  <c r="M89" i="7"/>
  <c r="P89" i="7" s="1"/>
  <c r="L2" i="6"/>
  <c r="W2" i="6"/>
  <c r="L2" i="4"/>
  <c r="A40" i="4"/>
  <c r="S89" i="7" l="1"/>
  <c r="V89" i="7" s="1"/>
  <c r="AU40" i="6"/>
  <c r="AI40" i="6"/>
  <c r="W40" i="6"/>
  <c r="L40" i="6"/>
  <c r="A77" i="6"/>
  <c r="S132" i="7"/>
  <c r="V132" i="7" s="1"/>
  <c r="M132" i="7"/>
  <c r="P132" i="7" s="1"/>
  <c r="A175" i="7"/>
  <c r="G175" i="7" s="1"/>
  <c r="G132" i="7"/>
  <c r="J132" i="7" s="1"/>
  <c r="Y132" i="7"/>
  <c r="L40" i="4"/>
  <c r="AU40" i="4"/>
  <c r="AI40" i="4"/>
  <c r="A77" i="4"/>
  <c r="W40" i="4"/>
  <c r="AU77" i="6" l="1"/>
  <c r="AI77" i="6"/>
  <c r="W77" i="6"/>
  <c r="L77" i="6"/>
  <c r="A114" i="6"/>
  <c r="M175" i="7"/>
  <c r="J175" i="7"/>
  <c r="AI77" i="4"/>
  <c r="AU77" i="4"/>
  <c r="A114" i="4"/>
  <c r="W77" i="4"/>
  <c r="L77" i="4"/>
  <c r="AU114" i="4" l="1"/>
  <c r="AI114" i="4"/>
  <c r="A151" i="4"/>
  <c r="L151" i="4" s="1"/>
  <c r="W151" i="4" s="1"/>
  <c r="AI151" i="4" s="1"/>
  <c r="AU151" i="4" s="1"/>
  <c r="W114" i="4"/>
  <c r="L114" i="4"/>
  <c r="P175" i="7"/>
  <c r="S175" i="7"/>
  <c r="AU114" i="6"/>
  <c r="AI114" i="6"/>
  <c r="W114" i="6"/>
  <c r="L114" i="6"/>
  <c r="A151" i="6"/>
  <c r="L151" i="6" s="1"/>
  <c r="W151" i="6" s="1"/>
  <c r="AI151" i="6" s="1"/>
  <c r="AU151" i="6" s="1"/>
  <c r="Y175" i="7" l="1"/>
  <c r="AB175" i="7" s="1"/>
  <c r="V175" i="7"/>
</calcChain>
</file>

<file path=xl/sharedStrings.xml><?xml version="1.0" encoding="utf-8"?>
<sst xmlns="http://schemas.openxmlformats.org/spreadsheetml/2006/main" count="5957" uniqueCount="927">
  <si>
    <t>  </t>
  </si>
  <si>
    <r>
      <rPr>
        <b/>
        <sz val="10"/>
        <rFont val="細明體"/>
        <family val="3"/>
        <charset val="136"/>
      </rPr>
      <t>日期</t>
    </r>
  </si>
  <si>
    <r>
      <rPr>
        <b/>
        <sz val="10"/>
        <rFont val="細明體"/>
        <family val="3"/>
        <charset val="136"/>
      </rPr>
      <t>星期</t>
    </r>
  </si>
  <si>
    <r>
      <rPr>
        <b/>
        <sz val="14"/>
        <rFont val="細明體"/>
        <family val="3"/>
        <charset val="136"/>
      </rPr>
      <t>主食</t>
    </r>
  </si>
  <si>
    <t>主菜</t>
  </si>
  <si>
    <r>
      <rPr>
        <b/>
        <sz val="14"/>
        <rFont val="細明體"/>
        <family val="3"/>
        <charset val="136"/>
      </rPr>
      <t>副菜</t>
    </r>
  </si>
  <si>
    <t>青菜</t>
  </si>
  <si>
    <t>湯</t>
  </si>
  <si>
    <r>
      <rPr>
        <b/>
        <sz val="14"/>
        <rFont val="細明體"/>
        <family val="3"/>
        <charset val="136"/>
      </rPr>
      <t>水果</t>
    </r>
  </si>
  <si>
    <t>鈣含量(mg)</t>
  </si>
  <si>
    <t>全穀
雜糧類
(份)</t>
  </si>
  <si>
    <t>豆魚
蛋肉類
(份)</t>
  </si>
  <si>
    <t>蔬菜類
(份)</t>
  </si>
  <si>
    <t>奶類
(份)</t>
  </si>
  <si>
    <t>油脂類
(份)</t>
  </si>
  <si>
    <t>水果類
(份)</t>
  </si>
  <si>
    <t>熱量</t>
  </si>
  <si>
    <t>仟卡</t>
  </si>
  <si>
    <t>一</t>
  </si>
  <si>
    <t>水果</t>
  </si>
  <si>
    <t>二</t>
  </si>
  <si>
    <t>地瓜飯</t>
  </si>
  <si>
    <t>三</t>
  </si>
  <si>
    <t>糙米飯</t>
  </si>
  <si>
    <t>地瓜葉</t>
  </si>
  <si>
    <t>四</t>
  </si>
  <si>
    <t>燕麥飯</t>
  </si>
  <si>
    <t>五</t>
  </si>
  <si>
    <t>玉米飯</t>
  </si>
  <si>
    <t>油菜</t>
  </si>
  <si>
    <t>五穀飯</t>
  </si>
  <si>
    <t>紫米飯</t>
  </si>
  <si>
    <t>豆漿</t>
  </si>
  <si>
    <t>南瓜飯</t>
  </si>
  <si>
    <t>高麗菜</t>
  </si>
  <si>
    <t>胚芽飯</t>
  </si>
  <si>
    <t>青江菜</t>
  </si>
  <si>
    <t>薏仁飯</t>
  </si>
  <si>
    <t>小米飯</t>
  </si>
  <si>
    <t>福山萵苣</t>
  </si>
  <si>
    <t>小白菜</t>
  </si>
  <si>
    <t>蛋類</t>
  </si>
  <si>
    <r>
      <rPr>
        <sz val="14"/>
        <rFont val="細明體"/>
        <family val="3"/>
        <charset val="136"/>
      </rPr>
      <t>魚肉</t>
    </r>
  </si>
  <si>
    <r>
      <rPr>
        <sz val="14"/>
        <rFont val="細明體"/>
        <family val="3"/>
        <charset val="136"/>
      </rPr>
      <t>豬肉</t>
    </r>
  </si>
  <si>
    <r>
      <rPr>
        <sz val="14"/>
        <rFont val="細明體"/>
        <family val="3"/>
        <charset val="136"/>
      </rPr>
      <t>雞肉</t>
    </r>
  </si>
  <si>
    <r>
      <rPr>
        <sz val="14"/>
        <rFont val="細明體"/>
        <family val="3"/>
        <charset val="136"/>
      </rPr>
      <t>生鮮食材</t>
    </r>
  </si>
  <si>
    <r>
      <rPr>
        <sz val="14"/>
        <rFont val="細明體"/>
        <family val="3"/>
        <charset val="136"/>
      </rPr>
      <t>調理食品</t>
    </r>
  </si>
  <si>
    <r>
      <rPr>
        <sz val="14"/>
        <rFont val="細明體"/>
        <family val="3"/>
        <charset val="136"/>
      </rPr>
      <t>副菜加工食品</t>
    </r>
  </si>
  <si>
    <r>
      <rPr>
        <sz val="10"/>
        <rFont val="細明體"/>
        <family val="3"/>
        <charset val="136"/>
      </rPr>
      <t>油炸品</t>
    </r>
  </si>
  <si>
    <r>
      <rPr>
        <sz val="10"/>
        <rFont val="細明體"/>
        <family val="3"/>
        <charset val="136"/>
      </rPr>
      <t>甜湯</t>
    </r>
  </si>
  <si>
    <r>
      <rPr>
        <sz val="14"/>
        <rFont val="細明體"/>
        <family val="3"/>
        <charset val="136"/>
      </rPr>
      <t>及海鮮</t>
    </r>
  </si>
  <si>
    <r>
      <rPr>
        <sz val="14"/>
        <rFont val="細明體"/>
        <family val="3"/>
        <charset val="136"/>
      </rPr>
      <t>豆麵類</t>
    </r>
  </si>
  <si>
    <r>
      <rPr>
        <sz val="10"/>
        <rFont val="細明體"/>
        <family val="3"/>
        <charset val="136"/>
      </rPr>
      <t>魚肉蛋類</t>
    </r>
  </si>
  <si>
    <r>
      <rPr>
        <sz val="10"/>
        <rFont val="細明體"/>
        <family val="3"/>
        <charset val="136"/>
      </rPr>
      <t>其他</t>
    </r>
  </si>
  <si>
    <t xml:space="preserve"> </t>
  </si>
  <si>
    <t>星期一</t>
  </si>
  <si>
    <t>星期二</t>
  </si>
  <si>
    <t>星期三</t>
  </si>
  <si>
    <t>星期四</t>
  </si>
  <si>
    <t>星期五</t>
  </si>
  <si>
    <t>主食</t>
  </si>
  <si>
    <t>白米</t>
  </si>
  <si>
    <t>g</t>
  </si>
  <si>
    <t>有機白米</t>
  </si>
  <si>
    <t>糙米</t>
  </si>
  <si>
    <t>燕麥</t>
  </si>
  <si>
    <t>玉米粒</t>
  </si>
  <si>
    <t>玉米</t>
  </si>
  <si>
    <t>蔥花</t>
  </si>
  <si>
    <t>烏魚片</t>
  </si>
  <si>
    <t>豬絞肉</t>
  </si>
  <si>
    <t>P</t>
  </si>
  <si>
    <t>咖哩雞肉</t>
  </si>
  <si>
    <t>胸丁</t>
  </si>
  <si>
    <t>海苔粉</t>
  </si>
  <si>
    <t>大白菜片</t>
  </si>
  <si>
    <t>地瓜中丁</t>
  </si>
  <si>
    <t>洋蔥粗絲</t>
  </si>
  <si>
    <t>九層塔</t>
  </si>
  <si>
    <t>玉米筍</t>
  </si>
  <si>
    <t>副菜</t>
  </si>
  <si>
    <t>白菜滷</t>
  </si>
  <si>
    <t>大白菜</t>
  </si>
  <si>
    <t>豆干絲</t>
  </si>
  <si>
    <t>黑木耳</t>
  </si>
  <si>
    <t>毛豆仁</t>
  </si>
  <si>
    <t>湯品</t>
  </si>
  <si>
    <t>海帶芽</t>
  </si>
  <si>
    <t>薑絲</t>
  </si>
  <si>
    <t>五穀米</t>
  </si>
  <si>
    <t>紫米</t>
  </si>
  <si>
    <t>南瓜小丁</t>
  </si>
  <si>
    <t>絞肉</t>
  </si>
  <si>
    <t>培根</t>
  </si>
  <si>
    <t>三色豆</t>
  </si>
  <si>
    <t>p</t>
  </si>
  <si>
    <t>肉角</t>
  </si>
  <si>
    <t>杏鮑菇</t>
  </si>
  <si>
    <t>高麗菜片</t>
  </si>
  <si>
    <t>排骨</t>
  </si>
  <si>
    <t>洋蔥絲</t>
  </si>
  <si>
    <t>腰果</t>
  </si>
  <si>
    <t>白芝麻</t>
  </si>
  <si>
    <t>薑片</t>
  </si>
  <si>
    <t>枸杞</t>
  </si>
  <si>
    <t>扁蒲</t>
  </si>
  <si>
    <t>豆芽菜</t>
  </si>
  <si>
    <t>味噌豆腐湯</t>
  </si>
  <si>
    <t>味噌</t>
  </si>
  <si>
    <t>奶粉</t>
  </si>
  <si>
    <t>洋蔥</t>
  </si>
  <si>
    <t>小米</t>
  </si>
  <si>
    <t>紅藜</t>
  </si>
  <si>
    <t>椒鹽魚丁</t>
  </si>
  <si>
    <t>年糕</t>
  </si>
  <si>
    <t>培根高麗菜</t>
  </si>
  <si>
    <t>麵輪</t>
  </si>
  <si>
    <t>芋頭小丁</t>
  </si>
  <si>
    <t>酸辣湯</t>
  </si>
  <si>
    <t>西谷米</t>
  </si>
  <si>
    <t>金針菇</t>
  </si>
  <si>
    <t>筍絲</t>
  </si>
  <si>
    <t>大骨</t>
  </si>
  <si>
    <t>烏龍麵</t>
  </si>
  <si>
    <t>肉絲</t>
  </si>
  <si>
    <t>泡菜</t>
  </si>
  <si>
    <t>豬排</t>
  </si>
  <si>
    <t>海帶結</t>
  </si>
  <si>
    <t>南瓜濃湯</t>
  </si>
  <si>
    <t>QQ圓</t>
  </si>
  <si>
    <t xml:space="preserve"> 星期三</t>
  </si>
  <si>
    <t>花椰菜</t>
  </si>
  <si>
    <t>蘭花干</t>
  </si>
  <si>
    <t>鴻喜菇</t>
  </si>
  <si>
    <t>甜椒</t>
  </si>
  <si>
    <t>副菜二</t>
  </si>
  <si>
    <t>胚芽米</t>
  </si>
  <si>
    <t>洋蔥小丁</t>
  </si>
  <si>
    <t>水鯊魚丁</t>
  </si>
  <si>
    <t>番茄中丁</t>
  </si>
  <si>
    <t>蔥段</t>
  </si>
  <si>
    <t>蒜頭</t>
  </si>
  <si>
    <t>結頭菜中丁</t>
  </si>
  <si>
    <t>冬瓜中丁</t>
  </si>
  <si>
    <t>紅蘿蔔絲</t>
  </si>
  <si>
    <t>凍豆腐</t>
  </si>
  <si>
    <t>紅蘿蔔中丁</t>
  </si>
  <si>
    <t>生香菇片</t>
  </si>
  <si>
    <t>杏鮑菇大丁</t>
  </si>
  <si>
    <t>香椿醬</t>
  </si>
  <si>
    <t>有機黑葉白菜</t>
  </si>
  <si>
    <t>豆腐絲</t>
  </si>
  <si>
    <t>白蘿蔔中丁</t>
  </si>
  <si>
    <t>洋芋大丁</t>
  </si>
  <si>
    <t>番茄小丁</t>
  </si>
  <si>
    <t>黑芝麻</t>
  </si>
  <si>
    <t>柴魚片</t>
  </si>
  <si>
    <t>豆薯小丁</t>
  </si>
  <si>
    <t>芝麻</t>
  </si>
  <si>
    <t>洋蔥中丁</t>
  </si>
  <si>
    <t>蒜末</t>
  </si>
  <si>
    <t>絲瓜片</t>
  </si>
  <si>
    <t>冬粉</t>
  </si>
  <si>
    <t>有機荷葉白菜</t>
  </si>
  <si>
    <t>有機小松菜</t>
  </si>
  <si>
    <t>蚵白菜</t>
  </si>
  <si>
    <t>洋芋小丁</t>
  </si>
  <si>
    <t>地瓜小丁</t>
  </si>
  <si>
    <t>山粉圓</t>
  </si>
  <si>
    <t>冬瓜茶磚</t>
  </si>
  <si>
    <t>筍丁</t>
  </si>
  <si>
    <t>液蛋</t>
  </si>
  <si>
    <t>紅蘿蔔片</t>
  </si>
  <si>
    <t>番茄醬</t>
  </si>
  <si>
    <t>香菇絲</t>
  </si>
  <si>
    <t>海鮮丸</t>
  </si>
  <si>
    <t>酸菜素肚</t>
  </si>
  <si>
    <t>素肚</t>
  </si>
  <si>
    <t>酸菜</t>
  </si>
  <si>
    <t>木耳絲</t>
  </si>
  <si>
    <t>冬瓜小丁</t>
  </si>
  <si>
    <t>虱目魚丸</t>
  </si>
  <si>
    <t>雞腿排</t>
  </si>
  <si>
    <t>洋芋中丁</t>
  </si>
  <si>
    <t>豆乾丁</t>
  </si>
  <si>
    <t>芝麻包</t>
  </si>
  <si>
    <t>有機小白菜</t>
  </si>
  <si>
    <t>綠豆</t>
  </si>
  <si>
    <t>麥片</t>
  </si>
  <si>
    <t>玉米干丁</t>
  </si>
  <si>
    <t>格致國中113年11月份 營養午餐 葷食 菜單</t>
  </si>
  <si>
    <r>
      <rPr>
        <b/>
        <sz val="14"/>
        <rFont val="細明體"/>
        <family val="3"/>
        <charset val="136"/>
      </rPr>
      <t>主菜</t>
    </r>
  </si>
  <si>
    <r>
      <rPr>
        <b/>
        <sz val="14"/>
        <rFont val="細明體"/>
        <family val="3"/>
        <charset val="136"/>
      </rPr>
      <t>青菜</t>
    </r>
  </si>
  <si>
    <t>奶類</t>
  </si>
  <si>
    <t>花瓜絞肉</t>
  </si>
  <si>
    <t>培根炒高麗</t>
  </si>
  <si>
    <t>三色炒豆芽</t>
  </si>
  <si>
    <t>豚骨蘿蔔湯</t>
  </si>
  <si>
    <t>瑪莎曼咖哩豬</t>
  </si>
  <si>
    <t>洋蔥炒蛋</t>
  </si>
  <si>
    <t>豆瓣茄子</t>
  </si>
  <si>
    <t>有機味美菜</t>
  </si>
  <si>
    <t>冬瓜山粉圓</t>
  </si>
  <si>
    <t>莎莎醬魚片*1</t>
  </si>
  <si>
    <t>麻油高麗菜</t>
  </si>
  <si>
    <t>香椿百頁</t>
  </si>
  <si>
    <t>紫菜蛋花湯</t>
  </si>
  <si>
    <t>蔥頭雞滷飯</t>
  </si>
  <si>
    <t>蜜汁烤腿排*1</t>
  </si>
  <si>
    <t>香菇炒花椰</t>
  </si>
  <si>
    <t>滷蘭花乾</t>
  </si>
  <si>
    <t>腰果糖醋排骨</t>
  </si>
  <si>
    <t>絲瓜粉絲煲</t>
  </si>
  <si>
    <t>醬燒黑輪條*1</t>
  </si>
  <si>
    <t>黃瓜大骨湯</t>
  </si>
  <si>
    <t>三杯雞</t>
  </si>
  <si>
    <t>南瓜油腐</t>
  </si>
  <si>
    <t>油片炒豆芽</t>
  </si>
  <si>
    <t>海芽魚丸湯</t>
  </si>
  <si>
    <t>芝麻小米飯</t>
  </si>
  <si>
    <t>白醬玉米豬</t>
  </si>
  <si>
    <t>義式燉蔬菜</t>
  </si>
  <si>
    <t>雞肉油腐煲</t>
  </si>
  <si>
    <t>香菇蒸蛋</t>
  </si>
  <si>
    <t>沙茶炒三色</t>
  </si>
  <si>
    <t>綠豆湯圓</t>
  </si>
  <si>
    <t>紅藜小米飯</t>
  </si>
  <si>
    <t>開陽豆皮白菜</t>
  </si>
  <si>
    <t>碎瓜干丁</t>
  </si>
  <si>
    <t>柴魚蘿蔔湯</t>
  </si>
  <si>
    <t>筍乾豬腳</t>
  </si>
  <si>
    <t>海苔海鮮丸*2</t>
  </si>
  <si>
    <t>藥膳洋芋</t>
  </si>
  <si>
    <t>有機油江菜</t>
  </si>
  <si>
    <t>豚骨扁蒲湯</t>
  </si>
  <si>
    <t>茄汁義大利麵</t>
  </si>
  <si>
    <t>滷翅腿*2</t>
  </si>
  <si>
    <t>小芝麻包*1</t>
  </si>
  <si>
    <t>雙色木耳</t>
  </si>
  <si>
    <t>泡菜年糕雞</t>
  </si>
  <si>
    <t>麵筋絲瓜</t>
  </si>
  <si>
    <t>枸杞冬瓜湯</t>
  </si>
  <si>
    <t>茄汁蛋炒飯</t>
  </si>
  <si>
    <t>日式炸豬排*1</t>
  </si>
  <si>
    <t>菇香炒高麗</t>
  </si>
  <si>
    <t>滷大溪豆乾</t>
  </si>
  <si>
    <t>有機青松菜</t>
  </si>
  <si>
    <t>味噌海芽湯</t>
  </si>
  <si>
    <t>芝麻蜜汁雞丁</t>
  </si>
  <si>
    <t>三杯凍豆腐</t>
  </si>
  <si>
    <t>清炒大白菜</t>
  </si>
  <si>
    <t>大滷湯</t>
  </si>
  <si>
    <t>蔥燒魚片*1</t>
  </si>
  <si>
    <t>玉米培根冬瓜</t>
  </si>
  <si>
    <t>椒鹽海鮮丸*2</t>
  </si>
  <si>
    <t>芋頭西米露</t>
  </si>
  <si>
    <t>義式番茄肉醬</t>
  </si>
  <si>
    <t>紅蘿蔔炒蛋</t>
  </si>
  <si>
    <t>八角毛豆莢</t>
  </si>
  <si>
    <t>玉米大骨湯</t>
  </si>
  <si>
    <t>柴香炒烏龍</t>
  </si>
  <si>
    <t>炸雞翅*1</t>
  </si>
  <si>
    <t>小芋泥包*1</t>
  </si>
  <si>
    <t>味噌凍腐</t>
  </si>
  <si>
    <t>有機福山萵苣</t>
  </si>
  <si>
    <t>金針菇豆腐羹</t>
  </si>
  <si>
    <t>薑黃飯</t>
  </si>
  <si>
    <t>玉米蒸蛋</t>
  </si>
  <si>
    <t>茄汁豆腐</t>
  </si>
  <si>
    <t>塔香茄子</t>
  </si>
  <si>
    <t>蔥燒豆豉排骨</t>
  </si>
  <si>
    <t>韓式黃芽</t>
  </si>
  <si>
    <t>香椿烤麩</t>
  </si>
  <si>
    <t>香菇高麗菜湯</t>
  </si>
  <si>
    <t>三杯魷魚圈</t>
  </si>
  <si>
    <t>木耳炒大瓜</t>
  </si>
  <si>
    <t>紅燒麵輪</t>
  </si>
  <si>
    <t>枸杞洋芋湯</t>
  </si>
  <si>
    <t>海結燒雞</t>
  </si>
  <si>
    <t>芹菜炒豆干</t>
  </si>
  <si>
    <t>菇香扁蒲</t>
  </si>
  <si>
    <t>菠菜</t>
  </si>
  <si>
    <t>燕麥鮮奶茶</t>
  </si>
  <si>
    <t>有機燕麥飯</t>
  </si>
  <si>
    <t>梅醬燒雞</t>
  </si>
  <si>
    <t>蒸蛋</t>
  </si>
  <si>
    <t>冬菜粉絲湯</t>
  </si>
  <si>
    <t>※本群組肉品(雞肉、豬肉)皆使用CAS(臺灣)肉品  
※標示*的菜色含有堅果類花生芝麻及其製品、甲殼類魚類及其製品、牛奶及其製品等過敏原</t>
  </si>
  <si>
    <t>脆筍角</t>
  </si>
  <si>
    <t>碎花瓜</t>
  </si>
  <si>
    <t>高麗菜切</t>
  </si>
  <si>
    <t>紅K絲</t>
  </si>
  <si>
    <t>絞蒜</t>
  </si>
  <si>
    <t>白K小丁</t>
  </si>
  <si>
    <t>紅K小丁</t>
  </si>
  <si>
    <t>雞絲</t>
  </si>
  <si>
    <t>紅蔥頭末</t>
  </si>
  <si>
    <t>蔥珠</t>
  </si>
  <si>
    <t>蜜汁醬</t>
  </si>
  <si>
    <t>排骨丁</t>
  </si>
  <si>
    <t>洋蔥大丁</t>
  </si>
  <si>
    <t>香菇片</t>
  </si>
  <si>
    <t>香茅</t>
  </si>
  <si>
    <t>蒜仁</t>
  </si>
  <si>
    <t>椰奶</t>
  </si>
  <si>
    <t>咖哩</t>
  </si>
  <si>
    <t>鳳梨角</t>
  </si>
  <si>
    <t>豆捲</t>
  </si>
  <si>
    <t>絲瓜厚片</t>
  </si>
  <si>
    <t>帶皮南瓜中丁</t>
  </si>
  <si>
    <t>秀珍菇</t>
  </si>
  <si>
    <t>四角油腐</t>
  </si>
  <si>
    <t>紅K片</t>
  </si>
  <si>
    <t>紅k絲</t>
  </si>
  <si>
    <t>粉絲</t>
  </si>
  <si>
    <t>木耳片</t>
  </si>
  <si>
    <t>茄子段</t>
  </si>
  <si>
    <t>CAS洋芋</t>
  </si>
  <si>
    <t>黑輪條</t>
  </si>
  <si>
    <t>豆瓣醬</t>
  </si>
  <si>
    <t>百頁豆腐</t>
  </si>
  <si>
    <t>油片絲</t>
  </si>
  <si>
    <t>紫菜</t>
  </si>
  <si>
    <t>大黃瓜丁</t>
  </si>
  <si>
    <t>盒蛋</t>
  </si>
  <si>
    <t>螺旋麵</t>
  </si>
  <si>
    <t>紅藜麥</t>
  </si>
  <si>
    <t>杏鮑菇中丁</t>
  </si>
  <si>
    <t>番茄糊</t>
  </si>
  <si>
    <t>雞翅腿</t>
  </si>
  <si>
    <t>南瓜中丁</t>
  </si>
  <si>
    <t>豬腳丁</t>
  </si>
  <si>
    <t>紅K中丁</t>
  </si>
  <si>
    <t>筍乾</t>
  </si>
  <si>
    <t>大白菜切</t>
  </si>
  <si>
    <t>蝦米</t>
  </si>
  <si>
    <t>南瓜絲</t>
  </si>
  <si>
    <t>結頭菜粗絲</t>
  </si>
  <si>
    <t>紅k中丁</t>
  </si>
  <si>
    <t>白木耳</t>
  </si>
  <si>
    <t>豆腐小丁</t>
  </si>
  <si>
    <t>白k中丁</t>
  </si>
  <si>
    <t>扁蒲粗條</t>
  </si>
  <si>
    <t>湯圓</t>
  </si>
  <si>
    <t>南瓜泥</t>
  </si>
  <si>
    <t>麵粉</t>
  </si>
  <si>
    <t>雞胸丁</t>
  </si>
  <si>
    <t>地瓜大丁</t>
  </si>
  <si>
    <t>結頭菜小丁</t>
  </si>
  <si>
    <t>木耳</t>
  </si>
  <si>
    <t>味霖</t>
  </si>
  <si>
    <t>義式香料</t>
  </si>
  <si>
    <t>干丁</t>
  </si>
  <si>
    <t>鮑菇中丁</t>
  </si>
  <si>
    <t>紅k片</t>
  </si>
  <si>
    <t>大黑干</t>
  </si>
  <si>
    <t>毛豆莢</t>
  </si>
  <si>
    <t>麵筋</t>
  </si>
  <si>
    <t>薄豆腐中丁</t>
  </si>
  <si>
    <t>薑黃粉</t>
  </si>
  <si>
    <t>雞翅</t>
  </si>
  <si>
    <t>魷魚圈</t>
  </si>
  <si>
    <t>蒜頭酥</t>
  </si>
  <si>
    <t>豆豉</t>
  </si>
  <si>
    <t>CAS芋泥包</t>
  </si>
  <si>
    <t>豆腐中丁</t>
  </si>
  <si>
    <t>黃豆芽</t>
  </si>
  <si>
    <t>大黃瓜中丁</t>
  </si>
  <si>
    <t>豆干片</t>
  </si>
  <si>
    <t>紅k粗絲</t>
  </si>
  <si>
    <t>芹菜段</t>
  </si>
  <si>
    <t>烤麩</t>
  </si>
  <si>
    <t>燕麥粒</t>
  </si>
  <si>
    <t>麥茶</t>
  </si>
  <si>
    <t>全穀</t>
  </si>
  <si>
    <t xml:space="preserve">
肉
</t>
  </si>
  <si>
    <t>菜</t>
  </si>
  <si>
    <t>油</t>
  </si>
  <si>
    <t>蛋白質</t>
  </si>
  <si>
    <t>脂肪</t>
  </si>
  <si>
    <t>碳水化合物</t>
  </si>
  <si>
    <t>一</t>
    <phoneticPr fontId="69" type="noConversion"/>
  </si>
  <si>
    <t>二</t>
    <phoneticPr fontId="69" type="noConversion"/>
  </si>
  <si>
    <t>三</t>
    <phoneticPr fontId="69" type="noConversion"/>
  </si>
  <si>
    <t>四</t>
    <phoneticPr fontId="69" type="noConversion"/>
  </si>
  <si>
    <t>五</t>
    <phoneticPr fontId="69" type="noConversion"/>
  </si>
  <si>
    <t>香菇瓜子肉</t>
  </si>
  <si>
    <t>枸杞絲瓜</t>
  </si>
  <si>
    <t>有機青菜</t>
  </si>
  <si>
    <t>蘿蔔金粒湯</t>
  </si>
  <si>
    <t>麥片飯(有機白米)</t>
  </si>
  <si>
    <t>洋蔥雞肉</t>
  </si>
  <si>
    <t>茄汁魚丁</t>
  </si>
  <si>
    <t>佃煮蘿蔔</t>
  </si>
  <si>
    <t>照燒烏龍麵</t>
  </si>
  <si>
    <t>芝香豬排*1</t>
  </si>
  <si>
    <t>香烤雞翅*1</t>
  </si>
  <si>
    <t>韓式燒肉</t>
  </si>
  <si>
    <t>蒜香四季</t>
  </si>
  <si>
    <t>蕎麥飯</t>
  </si>
  <si>
    <t>香滷肉角</t>
  </si>
  <si>
    <t>味噌湯</t>
  </si>
  <si>
    <t>奶香燉雞</t>
  </si>
  <si>
    <t>扁蒲湯</t>
  </si>
  <si>
    <t>塔香打拋豬</t>
  </si>
  <si>
    <t>紅絲白花</t>
  </si>
  <si>
    <t>芝麻飯(有機白米)</t>
  </si>
  <si>
    <t>銀芽豬柳</t>
  </si>
  <si>
    <t>番茄炒蛋</t>
  </si>
  <si>
    <t>清蒸小卷*2</t>
  </si>
  <si>
    <t>小豆沙包*1</t>
  </si>
  <si>
    <t>起司海苔玉米飯</t>
  </si>
  <si>
    <t>肉末高麗菜</t>
  </si>
  <si>
    <t>有機糙米飯</t>
  </si>
  <si>
    <t>壽喜燒肉片</t>
  </si>
  <si>
    <t>地瓜甜湯</t>
  </si>
  <si>
    <t>☆中秋節休假☆</t>
  </si>
  <si>
    <t>☆教師節休假☆</t>
  </si>
  <si>
    <t>香鬆飯(有機白米)</t>
  </si>
  <si>
    <t>清炒雙花</t>
  </si>
  <si>
    <t>水鯊魚排</t>
  </si>
  <si>
    <t>豆漿</t>
    <phoneticPr fontId="69" type="noConversion"/>
  </si>
  <si>
    <t>水果</t>
    <phoneticPr fontId="69" type="noConversion"/>
  </si>
  <si>
    <t>補助豆奶</t>
    <phoneticPr fontId="69" type="noConversion"/>
  </si>
  <si>
    <t>CAS冷藏帶皮胸丁</t>
  </si>
  <si>
    <t>CAS冷藏腿排丁</t>
  </si>
  <si>
    <t>CAS冷藏帶皮胸丁</t>
    <phoneticPr fontId="69" type="noConversion"/>
  </si>
  <si>
    <t>絲瓜厚切</t>
  </si>
  <si>
    <t>CAS絞肉</t>
  </si>
  <si>
    <t>枸杞</t>
    <phoneticPr fontId="69" type="noConversion"/>
  </si>
  <si>
    <t>有機蔬菜切</t>
  </si>
  <si>
    <t>白蘿蔔小丁</t>
  </si>
  <si>
    <t>CAS冷凍玉米粒</t>
    <phoneticPr fontId="69" type="noConversion"/>
  </si>
  <si>
    <t>小豆干丁</t>
  </si>
  <si>
    <t>香菇小丁</t>
  </si>
  <si>
    <t>調味碎瓜</t>
  </si>
  <si>
    <t>青蔥</t>
  </si>
  <si>
    <t>大白菜切片</t>
  </si>
  <si>
    <t>CAS肉絲</t>
  </si>
  <si>
    <t>薄豆腐小丁</t>
  </si>
  <si>
    <t>洋蔥片</t>
  </si>
  <si>
    <t>熟白芝麻</t>
  </si>
  <si>
    <t>TAP油菜切</t>
  </si>
  <si>
    <t>黑糯米</t>
  </si>
  <si>
    <t>CAS水鯊魚丁</t>
  </si>
  <si>
    <t>TAP毛豆仁</t>
  </si>
  <si>
    <t>油豆腐丁</t>
  </si>
  <si>
    <t>TAP紅蘿蔔絲</t>
  </si>
  <si>
    <t>調理里肌排</t>
  </si>
  <si>
    <t>TAP蚵白菜切</t>
  </si>
  <si>
    <t>調味碎瓜</t>
    <phoneticPr fontId="69" type="noConversion"/>
  </si>
  <si>
    <t>木耳絲</t>
    <phoneticPr fontId="69" type="noConversion"/>
  </si>
  <si>
    <t>CAS冷藏雞翅</t>
  </si>
  <si>
    <t>CAS肉片</t>
  </si>
  <si>
    <t>TAP敏豆段</t>
  </si>
  <si>
    <t>CAS液蛋</t>
  </si>
  <si>
    <t>韓國泡菜</t>
    <phoneticPr fontId="69" type="noConversion"/>
  </si>
  <si>
    <t>手切油蔥</t>
  </si>
  <si>
    <t>TAP青江菜切</t>
  </si>
  <si>
    <t>蕎麥</t>
  </si>
  <si>
    <t>CAS肉角</t>
  </si>
  <si>
    <t>小薏仁</t>
  </si>
  <si>
    <t>TAP小白菜切</t>
  </si>
  <si>
    <t>紅蘿蔔小丁</t>
  </si>
  <si>
    <t>CAS白花菜</t>
    <phoneticPr fontId="69" type="noConversion"/>
  </si>
  <si>
    <t>CAS雞腿</t>
  </si>
  <si>
    <t>高麗菜絲</t>
  </si>
  <si>
    <t>p</t>
    <phoneticPr fontId="69" type="noConversion"/>
  </si>
  <si>
    <t>CAS肉柳</t>
  </si>
  <si>
    <t>綠豆芽</t>
  </si>
  <si>
    <t>沙茶醬</t>
  </si>
  <si>
    <t>CAS粗絞肉</t>
  </si>
  <si>
    <t>TAP地瓜小丁</t>
  </si>
  <si>
    <t>凍豆腐大丁</t>
  </si>
  <si>
    <t>榨菜絲</t>
  </si>
  <si>
    <t>濕米粉</t>
  </si>
  <si>
    <t>小卷</t>
  </si>
  <si>
    <t>CAS小豆沙包</t>
  </si>
  <si>
    <t>TAP油菜</t>
  </si>
  <si>
    <t>起司粉</t>
  </si>
  <si>
    <t>大白菜絲</t>
  </si>
  <si>
    <t>CAS玉米粒</t>
    <phoneticPr fontId="69" type="noConversion"/>
  </si>
  <si>
    <t>金目鱸</t>
  </si>
  <si>
    <t>CAS豬血糕</t>
  </si>
  <si>
    <t>洋蔥片</t>
    <phoneticPr fontId="69" type="noConversion"/>
  </si>
  <si>
    <t>味島香鬆</t>
  </si>
  <si>
    <t>CAS去皮水鯊魚片</t>
    <phoneticPr fontId="69" type="noConversion"/>
  </si>
  <si>
    <t>CAS青花菜</t>
    <phoneticPr fontId="69" type="noConversion"/>
  </si>
  <si>
    <t>CAS白花椰</t>
    <phoneticPr fontId="69" type="noConversion"/>
  </si>
  <si>
    <t>有機麥片飯</t>
    <phoneticPr fontId="69" type="noConversion"/>
  </si>
  <si>
    <t>有機芝麻飯</t>
    <phoneticPr fontId="69" type="noConversion"/>
  </si>
  <si>
    <t>黑輪條X1</t>
    <phoneticPr fontId="69" type="noConversion"/>
  </si>
  <si>
    <t>雙色花椰
(青花椰、白花椰)</t>
    <phoneticPr fontId="69" type="noConversion"/>
  </si>
  <si>
    <t>海鮮丸X2</t>
    <phoneticPr fontId="69" type="noConversion"/>
  </si>
  <si>
    <t>鮮肉蒸餃X3</t>
    <phoneticPr fontId="69" type="noConversion"/>
  </si>
  <si>
    <t>素蚵仔酥</t>
    <phoneticPr fontId="69" type="noConversion"/>
  </si>
  <si>
    <t>雙色花椰</t>
    <phoneticPr fontId="69" type="noConversion"/>
  </si>
  <si>
    <t>白花椰</t>
    <phoneticPr fontId="69" type="noConversion"/>
  </si>
  <si>
    <t>青花椰</t>
    <phoneticPr fontId="69" type="noConversion"/>
  </si>
  <si>
    <t>酸菜麵輪</t>
    <phoneticPr fontId="69" type="noConversion"/>
  </si>
  <si>
    <t>酸菜</t>
    <phoneticPr fontId="69" type="noConversion"/>
  </si>
  <si>
    <t>麵輪</t>
    <phoneticPr fontId="69" type="noConversion"/>
  </si>
  <si>
    <t>三杯茄子</t>
    <phoneticPr fontId="69" type="noConversion"/>
  </si>
  <si>
    <t>九層塔</t>
    <phoneticPr fontId="69" type="noConversion"/>
  </si>
  <si>
    <t>黑輪條</t>
    <phoneticPr fontId="69" type="noConversion"/>
  </si>
  <si>
    <t>g</t>
    <phoneticPr fontId="69" type="noConversion"/>
  </si>
  <si>
    <t>滷蘭花干X1</t>
    <phoneticPr fontId="69" type="noConversion"/>
  </si>
  <si>
    <t>蘭花干</t>
    <phoneticPr fontId="69" type="noConversion"/>
  </si>
  <si>
    <t>海鮮丸</t>
    <phoneticPr fontId="69" type="noConversion"/>
  </si>
  <si>
    <t>油豆腐</t>
    <phoneticPr fontId="69" type="noConversion"/>
  </si>
  <si>
    <t>香椿豆腐</t>
    <phoneticPr fontId="69" type="noConversion"/>
  </si>
  <si>
    <t>香椿醬</t>
    <phoneticPr fontId="69" type="noConversion"/>
  </si>
  <si>
    <t>三色豆</t>
    <phoneticPr fontId="69" type="noConversion"/>
  </si>
  <si>
    <t>豆腐丁</t>
    <phoneticPr fontId="69" type="noConversion"/>
  </si>
  <si>
    <t>白蘿蔔中丁</t>
    <phoneticPr fontId="69" type="noConversion"/>
  </si>
  <si>
    <t>茄子切段</t>
    <phoneticPr fontId="69" type="noConversion"/>
  </si>
  <si>
    <t>豆干滷味</t>
    <phoneticPr fontId="69" type="noConversion"/>
  </si>
  <si>
    <t>豆干</t>
    <phoneticPr fontId="69" type="noConversion"/>
  </si>
  <si>
    <t>小黃瓜炒素雞</t>
    <phoneticPr fontId="69" type="noConversion"/>
  </si>
  <si>
    <t>素雞</t>
    <phoneticPr fontId="69" type="noConversion"/>
  </si>
  <si>
    <t>四季豆干片</t>
    <phoneticPr fontId="69" type="noConversion"/>
  </si>
  <si>
    <t>四季豆</t>
    <phoneticPr fontId="69" type="noConversion"/>
  </si>
  <si>
    <t>毛豆干丁</t>
    <phoneticPr fontId="69" type="noConversion"/>
  </si>
  <si>
    <t>玉米</t>
    <phoneticPr fontId="69" type="noConversion"/>
  </si>
  <si>
    <t>毛豆</t>
    <phoneticPr fontId="69" type="noConversion"/>
  </si>
  <si>
    <t>奶粉</t>
    <phoneticPr fontId="69" type="noConversion"/>
  </si>
  <si>
    <t>彩蔬玉米堅果蒸蛋</t>
  </si>
  <si>
    <t>洋蔥中丁</t>
    <phoneticPr fontId="69" type="noConversion"/>
  </si>
  <si>
    <t>芝麻飯</t>
    <phoneticPr fontId="69" type="noConversion"/>
  </si>
  <si>
    <t>黑芝麻</t>
    <phoneticPr fontId="69" type="noConversion"/>
  </si>
  <si>
    <t>寬粉</t>
    <phoneticPr fontId="69" type="noConversion"/>
  </si>
  <si>
    <t>蒜末</t>
    <phoneticPr fontId="69" type="noConversion"/>
  </si>
  <si>
    <t>大骨</t>
    <phoneticPr fontId="69" type="noConversion"/>
  </si>
  <si>
    <t>乾香菇絲</t>
    <phoneticPr fontId="69" type="noConversion"/>
  </si>
  <si>
    <t>青蔥段</t>
    <phoneticPr fontId="69" type="noConversion"/>
  </si>
  <si>
    <t>杏鮑菇滾刀</t>
    <phoneticPr fontId="69" type="noConversion"/>
  </si>
  <si>
    <t>古早味蒜頭雞肉絲飯</t>
    <phoneticPr fontId="69" type="noConversion"/>
  </si>
  <si>
    <t>玉米粒</t>
    <phoneticPr fontId="69" type="noConversion"/>
  </si>
  <si>
    <t>奶粉</t>
    <phoneticPr fontId="69" type="noConversion"/>
  </si>
  <si>
    <t>椰漿</t>
    <phoneticPr fontId="69" type="noConversion"/>
  </si>
  <si>
    <t>有機白米</t>
    <phoneticPr fontId="69" type="noConversion"/>
  </si>
  <si>
    <t>筍丁</t>
    <phoneticPr fontId="69" type="noConversion"/>
  </si>
  <si>
    <t>生香菇片</t>
    <phoneticPr fontId="69" type="noConversion"/>
  </si>
  <si>
    <t>蒜末</t>
    <phoneticPr fontId="69" type="noConversion"/>
  </si>
  <si>
    <t>洋蔥丁</t>
    <phoneticPr fontId="69" type="noConversion"/>
  </si>
  <si>
    <t>三杯滷雞腿*1</t>
    <phoneticPr fontId="69" type="noConversion"/>
  </si>
  <si>
    <t>蒜頭</t>
    <phoneticPr fontId="69" type="noConversion"/>
  </si>
  <si>
    <t>蔥段</t>
    <phoneticPr fontId="69" type="noConversion"/>
  </si>
  <si>
    <t>薑片</t>
    <phoneticPr fontId="69" type="noConversion"/>
  </si>
  <si>
    <t>九層塔</t>
    <phoneticPr fontId="69" type="noConversion"/>
  </si>
  <si>
    <t>滷包</t>
    <phoneticPr fontId="69" type="noConversion"/>
  </si>
  <si>
    <t>燕麥飯</t>
    <phoneticPr fontId="69" type="noConversion"/>
  </si>
  <si>
    <t>燕麥</t>
    <phoneticPr fontId="69" type="noConversion"/>
  </si>
  <si>
    <t>蛋酥</t>
    <phoneticPr fontId="69" type="noConversion"/>
  </si>
  <si>
    <t>蛋酥扁蒲</t>
    <phoneticPr fontId="69" type="noConversion"/>
  </si>
  <si>
    <t>液蛋</t>
    <phoneticPr fontId="69" type="noConversion"/>
  </si>
  <si>
    <t>玉米筍</t>
    <phoneticPr fontId="69" type="noConversion"/>
  </si>
  <si>
    <t>玉米筍切</t>
    <phoneticPr fontId="69" type="noConversion"/>
  </si>
  <si>
    <t>塔香凍豆腐</t>
    <phoneticPr fontId="69" type="noConversion"/>
  </si>
  <si>
    <t>杏鮑菇</t>
    <phoneticPr fontId="69" type="noConversion"/>
  </si>
  <si>
    <t>木耳片</t>
    <phoneticPr fontId="69" type="noConversion"/>
  </si>
  <si>
    <t>嫩薑絲</t>
    <phoneticPr fontId="69" type="noConversion"/>
  </si>
  <si>
    <t>南瓜絲</t>
    <phoneticPr fontId="69" type="noConversion"/>
  </si>
  <si>
    <t>洋蔥絲</t>
    <phoneticPr fontId="69" type="noConversion"/>
  </si>
  <si>
    <t>香鬆</t>
    <phoneticPr fontId="69" type="noConversion"/>
  </si>
  <si>
    <t>地瓜滾刀大丁</t>
    <phoneticPr fontId="69" type="noConversion"/>
  </si>
  <si>
    <t>薑絲</t>
    <phoneticPr fontId="69" type="noConversion"/>
  </si>
  <si>
    <t>甜椒絲</t>
    <phoneticPr fontId="69" type="noConversion"/>
  </si>
  <si>
    <t>毛豆仁</t>
    <phoneticPr fontId="69" type="noConversion"/>
  </si>
  <si>
    <t>腰果碎</t>
    <phoneticPr fontId="69" type="noConversion"/>
  </si>
  <si>
    <t>彩蔬玉米堅果蒸蛋</t>
    <phoneticPr fontId="69" type="noConversion"/>
  </si>
  <si>
    <t>海芽</t>
    <phoneticPr fontId="69" type="noConversion"/>
  </si>
  <si>
    <t>cas肉絲</t>
    <phoneticPr fontId="69" type="noConversion"/>
  </si>
  <si>
    <t>腐皮捲</t>
    <phoneticPr fontId="69" type="noConversion"/>
  </si>
  <si>
    <t>杏鮑菇片</t>
    <phoneticPr fontId="69" type="noConversion"/>
  </si>
  <si>
    <t>秀珍菇</t>
    <phoneticPr fontId="69" type="noConversion"/>
  </si>
  <si>
    <t>虱目魚丸</t>
    <phoneticPr fontId="69" type="noConversion"/>
  </si>
  <si>
    <t>豆腐</t>
    <phoneticPr fontId="69" type="noConversion"/>
  </si>
  <si>
    <t>盒蛋</t>
    <phoneticPr fontId="69" type="noConversion"/>
  </si>
  <si>
    <t>海芽豆腐湯</t>
    <phoneticPr fontId="69" type="noConversion"/>
  </si>
  <si>
    <t>小黃瓜滾刀大丁</t>
    <phoneticPr fontId="69" type="noConversion"/>
  </si>
  <si>
    <t>紅黃甜椒大丁</t>
    <phoneticPr fontId="69" type="noConversion"/>
  </si>
  <si>
    <t>地瓜小丁</t>
    <phoneticPr fontId="69" type="noConversion"/>
  </si>
  <si>
    <t>CAS肉絲</t>
    <phoneticPr fontId="69" type="noConversion"/>
  </si>
  <si>
    <t>味噌</t>
    <phoneticPr fontId="69" type="noConversion"/>
  </si>
  <si>
    <t>玉米粒</t>
    <phoneticPr fontId="69" type="noConversion"/>
  </si>
  <si>
    <t>豆包</t>
    <phoneticPr fontId="69" type="noConversion"/>
  </si>
  <si>
    <t>番茄大丁</t>
    <phoneticPr fontId="69" type="noConversion"/>
  </si>
  <si>
    <t>白米</t>
    <phoneticPr fontId="69" type="noConversion"/>
  </si>
  <si>
    <t>腐皮絲</t>
    <phoneticPr fontId="69" type="noConversion"/>
  </si>
  <si>
    <t>地瓜飯</t>
    <phoneticPr fontId="69" type="noConversion"/>
  </si>
  <si>
    <t>椒鹽魚丁</t>
    <phoneticPr fontId="69" type="noConversion"/>
  </si>
  <si>
    <t>馬鈴薯大丁</t>
    <phoneticPr fontId="69" type="noConversion"/>
  </si>
  <si>
    <t>絞肉</t>
    <phoneticPr fontId="69" type="noConversion"/>
  </si>
  <si>
    <t>cas絞肉</t>
    <phoneticPr fontId="69" type="noConversion"/>
  </si>
  <si>
    <t>蔥花</t>
    <phoneticPr fontId="69" type="noConversion"/>
  </si>
  <si>
    <t>肉骨茶蔬菜湯</t>
    <phoneticPr fontId="69" type="noConversion"/>
  </si>
  <si>
    <t>高麗菜切</t>
    <phoneticPr fontId="69" type="noConversion"/>
  </si>
  <si>
    <t>生香菇絲</t>
    <phoneticPr fontId="69" type="noConversion"/>
  </si>
  <si>
    <t>大骨</t>
    <phoneticPr fontId="69" type="noConversion"/>
  </si>
  <si>
    <t>海帶結</t>
    <phoneticPr fontId="69" type="noConversion"/>
  </si>
  <si>
    <t>鴻喜菇</t>
    <phoneticPr fontId="69" type="noConversion"/>
  </si>
  <si>
    <t>碎培根</t>
    <phoneticPr fontId="69" type="noConversion"/>
  </si>
  <si>
    <t>三杯杏鮑菇</t>
    <phoneticPr fontId="69" type="noConversion"/>
  </si>
  <si>
    <t>紅蘿蔔大丁</t>
    <phoneticPr fontId="69" type="noConversion"/>
  </si>
  <si>
    <t>扁蒲小丁</t>
    <phoneticPr fontId="69" type="noConversion"/>
  </si>
  <si>
    <t>吻仔魚</t>
    <phoneticPr fontId="69" type="noConversion"/>
  </si>
  <si>
    <t>海芽蒸蛋</t>
    <phoneticPr fontId="69" type="noConversion"/>
  </si>
  <si>
    <t>蘿蔔肉羹湯</t>
    <phoneticPr fontId="69" type="noConversion"/>
  </si>
  <si>
    <t>白蘿蔔大丁</t>
    <phoneticPr fontId="69" type="noConversion"/>
  </si>
  <si>
    <t>肉羹</t>
    <phoneticPr fontId="69" type="noConversion"/>
  </si>
  <si>
    <t>海苔絲</t>
    <phoneticPr fontId="69" type="noConversion"/>
  </si>
  <si>
    <t>QQ圓</t>
    <phoneticPr fontId="69" type="noConversion"/>
  </si>
  <si>
    <t>螞蟻上樹</t>
    <phoneticPr fontId="69" type="noConversion"/>
  </si>
  <si>
    <t>青木瓜大丁</t>
    <phoneticPr fontId="69" type="noConversion"/>
  </si>
  <si>
    <t>雞骨架</t>
    <phoneticPr fontId="69" type="noConversion"/>
  </si>
  <si>
    <t>金針菇</t>
    <phoneticPr fontId="69" type="noConversion"/>
  </si>
  <si>
    <t>青木瓜枸杞湯</t>
    <phoneticPr fontId="69" type="noConversion"/>
  </si>
  <si>
    <t>番茄豆腐湯</t>
    <phoneticPr fontId="69" type="noConversion"/>
  </si>
  <si>
    <t>1/4豆乾丁</t>
    <phoneticPr fontId="69" type="noConversion"/>
  </si>
  <si>
    <t>栗子</t>
    <phoneticPr fontId="69" type="noConversion"/>
  </si>
  <si>
    <t>洋芋小丁</t>
    <phoneticPr fontId="69" type="noConversion"/>
  </si>
  <si>
    <t>酸辣湯</t>
    <phoneticPr fontId="69" type="noConversion"/>
  </si>
  <si>
    <t>豆腐絲</t>
    <phoneticPr fontId="69" type="noConversion"/>
  </si>
  <si>
    <t>麵粉</t>
    <phoneticPr fontId="69" type="noConversion"/>
  </si>
  <si>
    <t>奶粉</t>
    <phoneticPr fontId="69" type="noConversion"/>
  </si>
  <si>
    <t>生筍大丁</t>
    <phoneticPr fontId="69" type="noConversion"/>
  </si>
  <si>
    <t>芋頭包</t>
    <phoneticPr fontId="69" type="noConversion"/>
  </si>
  <si>
    <t>芝麻飯</t>
    <phoneticPr fontId="69" type="noConversion"/>
  </si>
  <si>
    <t>秀珍菇</t>
    <phoneticPr fontId="69" type="noConversion"/>
  </si>
  <si>
    <t>紅蘿蔔絲</t>
    <phoneticPr fontId="69" type="noConversion"/>
  </si>
  <si>
    <t>蒜末</t>
    <phoneticPr fontId="69" type="noConversion"/>
  </si>
  <si>
    <t>乾香菇絲</t>
    <phoneticPr fontId="69" type="noConversion"/>
  </si>
  <si>
    <t>黃瓜魚丸湯</t>
    <phoneticPr fontId="69" type="noConversion"/>
  </si>
  <si>
    <t>大黃瓜中丁</t>
    <phoneticPr fontId="69" type="noConversion"/>
  </si>
  <si>
    <t>洋蔥雞肉</t>
    <phoneticPr fontId="69" type="noConversion"/>
  </si>
  <si>
    <t>生香菇片</t>
    <phoneticPr fontId="69" type="noConversion"/>
  </si>
  <si>
    <t>洋蔥片</t>
    <phoneticPr fontId="69" type="noConversion"/>
  </si>
  <si>
    <t>素雞切片</t>
    <phoneticPr fontId="69" type="noConversion"/>
  </si>
  <si>
    <t>洋蔥</t>
    <phoneticPr fontId="69" type="noConversion"/>
  </si>
  <si>
    <t>TAP毛豆仁</t>
    <phoneticPr fontId="69" type="noConversion"/>
  </si>
  <si>
    <t>冬瓜山粉圓</t>
    <phoneticPr fontId="69" type="noConversion"/>
  </si>
  <si>
    <t>TAP紅蘿蔔絲</t>
    <phoneticPr fontId="69" type="noConversion"/>
  </si>
  <si>
    <t>洋蔥絲</t>
    <phoneticPr fontId="69" type="noConversion"/>
  </si>
  <si>
    <t>芋頭包X1</t>
    <phoneticPr fontId="69" type="noConversion"/>
  </si>
  <si>
    <t>P</t>
    <phoneticPr fontId="69" type="noConversion"/>
  </si>
  <si>
    <t>味噌黃芽湯</t>
    <phoneticPr fontId="69" type="noConversion"/>
  </si>
  <si>
    <t>茄汁豆包</t>
    <phoneticPr fontId="69" type="noConversion"/>
  </si>
  <si>
    <t>cas雞肉絲</t>
    <phoneticPr fontId="69" type="noConversion"/>
  </si>
  <si>
    <t>絞蒜</t>
    <phoneticPr fontId="69" type="noConversion"/>
  </si>
  <si>
    <t>玉米粒</t>
    <phoneticPr fontId="69" type="noConversion"/>
  </si>
  <si>
    <t>手切油蔥</t>
    <phoneticPr fontId="69" type="noConversion"/>
  </si>
  <si>
    <t>青蔥</t>
    <phoneticPr fontId="69" type="noConversion"/>
  </si>
  <si>
    <t>毛豆仁</t>
    <phoneticPr fontId="69" type="noConversion"/>
  </si>
  <si>
    <t>麻婆豆腐</t>
    <phoneticPr fontId="69" type="noConversion"/>
  </si>
  <si>
    <t>三色豆</t>
    <phoneticPr fontId="69" type="noConversion"/>
  </si>
  <si>
    <t>蕎麥飯</t>
    <phoneticPr fontId="69" type="noConversion"/>
  </si>
  <si>
    <t>蕎麥</t>
    <phoneticPr fontId="69" type="noConversion"/>
  </si>
  <si>
    <t>糙米</t>
    <phoneticPr fontId="69" type="noConversion"/>
  </si>
  <si>
    <t>香滷肉角</t>
    <phoneticPr fontId="69" type="noConversion"/>
  </si>
  <si>
    <t>培根高麗菜</t>
    <phoneticPr fontId="69" type="noConversion"/>
  </si>
  <si>
    <t>奶粉</t>
    <phoneticPr fontId="69" type="noConversion"/>
  </si>
  <si>
    <t>小豆干丁</t>
    <phoneticPr fontId="69" type="noConversion"/>
  </si>
  <si>
    <t>黃瓜大骨湯</t>
    <phoneticPr fontId="69" type="noConversion"/>
  </si>
  <si>
    <t>大黃瓜中丁</t>
    <phoneticPr fontId="69" type="noConversion"/>
  </si>
  <si>
    <t>液蛋</t>
    <phoneticPr fontId="69" type="noConversion"/>
  </si>
  <si>
    <t>綠豆薏仁湯</t>
    <phoneticPr fontId="69" type="noConversion"/>
  </si>
  <si>
    <t>燕麥飯</t>
    <phoneticPr fontId="69" type="noConversion"/>
  </si>
  <si>
    <t>薑香絲瓜湯</t>
    <phoneticPr fontId="69" type="noConversion"/>
  </si>
  <si>
    <t>榨菜油片粉絲湯</t>
    <phoneticPr fontId="69" type="noConversion"/>
  </si>
  <si>
    <t>南瓜炒米粉</t>
    <phoneticPr fontId="69" type="noConversion"/>
  </si>
  <si>
    <t>CAS肉絲</t>
    <phoneticPr fontId="69" type="noConversion"/>
  </si>
  <si>
    <t>木耳絲</t>
    <phoneticPr fontId="69" type="noConversion"/>
  </si>
  <si>
    <t>油蔥</t>
    <phoneticPr fontId="69" type="noConversion"/>
  </si>
  <si>
    <t>清蒸小卷*2</t>
    <phoneticPr fontId="69" type="noConversion"/>
  </si>
  <si>
    <t>樹子</t>
    <phoneticPr fontId="69" type="noConversion"/>
  </si>
  <si>
    <t>小豆沙包*1</t>
    <phoneticPr fontId="69" type="noConversion"/>
  </si>
  <si>
    <t>起司海苔玉米飯</t>
    <phoneticPr fontId="69" type="noConversion"/>
  </si>
  <si>
    <t>椒鹽雞丁</t>
    <phoneticPr fontId="69" type="noConversion"/>
  </si>
  <si>
    <t>紅燒鱸魚排</t>
  </si>
  <si>
    <t>金目鱸</t>
    <phoneticPr fontId="69" type="noConversion"/>
  </si>
  <si>
    <t>紅燒鱸魚排</t>
    <phoneticPr fontId="69" type="noConversion"/>
  </si>
  <si>
    <t>紅蘿蔔炒蛋</t>
    <phoneticPr fontId="69" type="noConversion"/>
  </si>
  <si>
    <t>螞蟻上樹</t>
  </si>
  <si>
    <t>大白菜絲</t>
    <phoneticPr fontId="69" type="noConversion"/>
  </si>
  <si>
    <t>柴魚片</t>
    <phoneticPr fontId="69" type="noConversion"/>
  </si>
  <si>
    <t>栗子燒雞</t>
  </si>
  <si>
    <t>栗子燒雞</t>
    <phoneticPr fontId="69" type="noConversion"/>
  </si>
  <si>
    <t>滷白菜</t>
  </si>
  <si>
    <t>滷白菜</t>
    <phoneticPr fontId="69" type="noConversion"/>
  </si>
  <si>
    <t>腐皮捲</t>
  </si>
  <si>
    <t>玉米濃湯</t>
    <phoneticPr fontId="69" type="noConversion"/>
  </si>
  <si>
    <t>芝麻飯</t>
  </si>
  <si>
    <t>寬粉</t>
  </si>
  <si>
    <t>乾香菇絲</t>
  </si>
  <si>
    <t>青蔥段</t>
  </si>
  <si>
    <t>小黃瓜炒素雞</t>
  </si>
  <si>
    <t>小黃瓜滾刀大丁</t>
  </si>
  <si>
    <t>素雞切片</t>
  </si>
  <si>
    <t>紅黃甜椒大丁</t>
  </si>
  <si>
    <t>杏鮑菇滾刀</t>
  </si>
  <si>
    <t>生筍大丁</t>
  </si>
  <si>
    <t>照燒烏龍麵</t>
    <phoneticPr fontId="69" type="noConversion"/>
  </si>
  <si>
    <t>芋頭包</t>
  </si>
  <si>
    <t>茄汁豆包</t>
  </si>
  <si>
    <t>番茄大丁</t>
  </si>
  <si>
    <t>豆包</t>
  </si>
  <si>
    <t>杏鮑菇片</t>
  </si>
  <si>
    <t>古早味蒜頭雞肉絲飯</t>
  </si>
  <si>
    <t>cas雞肉絲</t>
  </si>
  <si>
    <t>韓國泡菜</t>
  </si>
  <si>
    <t>腐皮絲</t>
  </si>
  <si>
    <t>馬鈴薯大丁</t>
  </si>
  <si>
    <t>麻婆豆腐</t>
  </si>
  <si>
    <t>豆腐</t>
  </si>
  <si>
    <t>cas絞肉</t>
  </si>
  <si>
    <t>碎培根</t>
  </si>
  <si>
    <t>洋蔥丁</t>
  </si>
  <si>
    <t>三杯杏鮑菇</t>
  </si>
  <si>
    <t>紅蘿蔔大丁</t>
  </si>
  <si>
    <t>CAS白花菜</t>
  </si>
  <si>
    <t>香鬆</t>
  </si>
  <si>
    <t>三杯滷雞腿*1</t>
  </si>
  <si>
    <t>滷包</t>
  </si>
  <si>
    <t>海芽蒸蛋</t>
  </si>
  <si>
    <t>生香菇絲</t>
  </si>
  <si>
    <t>海芽</t>
  </si>
  <si>
    <t>蛋酥扁蒲</t>
  </si>
  <si>
    <t>玉米筍切</t>
  </si>
  <si>
    <t>塔香凍豆腐</t>
  </si>
  <si>
    <t>嫩薑絲</t>
  </si>
  <si>
    <t>南瓜炒米粉</t>
  </si>
  <si>
    <t>油蔥</t>
  </si>
  <si>
    <t>樹子</t>
  </si>
  <si>
    <t>CAS玉米粒</t>
  </si>
  <si>
    <t>cas肉絲</t>
  </si>
  <si>
    <t>海苔絲</t>
  </si>
  <si>
    <t>椒鹽雞丁</t>
  </si>
  <si>
    <t>地瓜滾刀大丁</t>
  </si>
  <si>
    <t>甜椒絲</t>
  </si>
  <si>
    <t>三杯雞肉</t>
  </si>
  <si>
    <t>腰果碎</t>
  </si>
  <si>
    <t>1/4豆乾丁</t>
  </si>
  <si>
    <t>栗子</t>
  </si>
  <si>
    <t>CAS青花菜</t>
  </si>
  <si>
    <t>CAS白花椰</t>
  </si>
  <si>
    <t>CAS去皮水鯊魚片</t>
  </si>
  <si>
    <t>蛋酥</t>
  </si>
  <si>
    <t>先肉蒸餃</t>
  </si>
  <si>
    <t>先肉蒸餃X3</t>
    <phoneticPr fontId="69" type="noConversion"/>
  </si>
  <si>
    <t>紅蘿蔔絲</t>
    <phoneticPr fontId="69" type="noConversion"/>
  </si>
  <si>
    <t>義式洋芋油腐</t>
    <phoneticPr fontId="69" type="noConversion"/>
  </si>
  <si>
    <t>洋芋</t>
    <phoneticPr fontId="69" type="noConversion"/>
  </si>
  <si>
    <t>肉骨茶包</t>
    <phoneticPr fontId="69" type="noConversion"/>
  </si>
  <si>
    <t>番茄醬</t>
    <phoneticPr fontId="69" type="noConversion"/>
  </si>
  <si>
    <t>洋蔥絲</t>
    <phoneticPr fontId="69" type="noConversion"/>
  </si>
  <si>
    <t>番茄小丁</t>
    <phoneticPr fontId="69" type="noConversion"/>
  </si>
  <si>
    <t>小黃瓜片</t>
    <phoneticPr fontId="69" type="noConversion"/>
  </si>
  <si>
    <t>茄汁素雞</t>
    <phoneticPr fontId="69" type="noConversion"/>
  </si>
  <si>
    <t>有機香鬆芝麻飯</t>
    <phoneticPr fontId="69" type="noConversion"/>
  </si>
  <si>
    <t>桃源國小115年9月份 營養午餐 葷食 菜單</t>
    <phoneticPr fontId="69" type="noConversion"/>
  </si>
  <si>
    <r>
      <t>白菜滷</t>
    </r>
    <r>
      <rPr>
        <b/>
        <sz val="12"/>
        <rFont val="微軟正黑體"/>
        <family val="2"/>
        <charset val="136"/>
      </rPr>
      <t xml:space="preserve">
(大白菜、豬肉、秀珍菇、紅蘿蔔、木耳、香菇、蒜)</t>
    </r>
    <phoneticPr fontId="69" type="noConversion"/>
  </si>
  <si>
    <r>
      <t>韓式燒肉</t>
    </r>
    <r>
      <rPr>
        <b/>
        <sz val="12"/>
        <rFont val="微軟正黑體"/>
        <family val="2"/>
        <charset val="136"/>
      </rPr>
      <t xml:space="preserve">
(豬肉、大白菜、洋蔥、泡菜、紅蘿蔔、蔥)</t>
    </r>
    <phoneticPr fontId="69" type="noConversion"/>
  </si>
  <si>
    <r>
      <t>*彩蔬玉米堅果蒸蛋</t>
    </r>
    <r>
      <rPr>
        <b/>
        <sz val="12"/>
        <rFont val="微軟正黑體"/>
        <family val="2"/>
        <charset val="136"/>
      </rPr>
      <t xml:space="preserve">
(雞蛋、玉米、紅蘿蔔、*腰果、毛豆、海帶芽、*柴魚片)</t>
    </r>
    <phoneticPr fontId="69" type="noConversion"/>
  </si>
  <si>
    <r>
      <t>滷白菜</t>
    </r>
    <r>
      <rPr>
        <b/>
        <sz val="14"/>
        <rFont val="微軟正黑體"/>
        <family val="2"/>
        <charset val="136"/>
      </rPr>
      <t xml:space="preserve">
(大白菜、豬肉、腐皮捲、秀珍菇、玉米筍、雞蛋、蒜)</t>
    </r>
    <phoneticPr fontId="69" type="noConversion"/>
  </si>
  <si>
    <t>有機空心菜</t>
    <phoneticPr fontId="69" type="noConversion"/>
  </si>
  <si>
    <t>有機白莧菜</t>
    <phoneticPr fontId="69" type="noConversion"/>
  </si>
  <si>
    <t>有機黑葉白菜</t>
    <phoneticPr fontId="69" type="noConversion"/>
  </si>
  <si>
    <t>有機荷葉白菜</t>
    <phoneticPr fontId="69" type="noConversion"/>
  </si>
  <si>
    <t>有機小松菜</t>
    <phoneticPr fontId="69" type="noConversion"/>
  </si>
  <si>
    <t>有機小白菜</t>
    <phoneticPr fontId="69" type="noConversion"/>
  </si>
  <si>
    <t>有機味美菜</t>
    <phoneticPr fontId="69" type="noConversion"/>
  </si>
  <si>
    <r>
      <t>照燒烏龍麵</t>
    </r>
    <r>
      <rPr>
        <b/>
        <sz val="12"/>
        <rFont val="微軟正黑體"/>
        <family val="2"/>
        <charset val="136"/>
      </rPr>
      <t xml:space="preserve">
(烏龍麵、高麗菜、洋蔥絲、豬肉、紅蘿蔔、蔥)</t>
    </r>
    <phoneticPr fontId="69" type="noConversion"/>
  </si>
  <si>
    <r>
      <t>南瓜炒米粉</t>
    </r>
    <r>
      <rPr>
        <b/>
        <sz val="11"/>
        <rFont val="Microsoft JhengHei"/>
        <family val="2"/>
        <charset val="136"/>
      </rPr>
      <t xml:space="preserve">
(米粉、高麗菜、南瓜、木耳、豬肉、洋蔥、香菇、蔥)</t>
    </r>
    <phoneticPr fontId="69" type="noConversion"/>
  </si>
  <si>
    <r>
      <t>起司海苔玉米飯</t>
    </r>
    <r>
      <rPr>
        <b/>
        <sz val="11"/>
        <rFont val="Microsoft JhengHei"/>
        <family val="2"/>
        <charset val="136"/>
      </rPr>
      <t xml:space="preserve">
(白米、玉米、香菇、毛豆、豬肉、海苔粉、起司粉)</t>
    </r>
    <phoneticPr fontId="69" type="noConversion"/>
  </si>
  <si>
    <r>
      <t>照燒烏龍麵</t>
    </r>
    <r>
      <rPr>
        <b/>
        <sz val="11"/>
        <rFont val="微軟正黑體"/>
        <family val="2"/>
        <charset val="136"/>
      </rPr>
      <t xml:space="preserve">
(烏龍麵、高麗菜、洋蔥絲、豬肉、紅蘿蔔、蔥)</t>
    </r>
    <phoneticPr fontId="69" type="noConversion"/>
  </si>
  <si>
    <r>
      <t>古早味蒜頭雞肉絲飯</t>
    </r>
    <r>
      <rPr>
        <b/>
        <sz val="11"/>
        <rFont val="微軟正黑體"/>
        <family val="2"/>
        <charset val="136"/>
      </rPr>
      <t xml:space="preserve">
(白米、豬肉、雞肉、玉米、毛豆、蒜、蔥)</t>
    </r>
    <phoneticPr fontId="69" type="noConversion"/>
  </si>
  <si>
    <t>格致國中115年9月份 營養午餐 葷食 菜單</t>
    <phoneticPr fontId="69" type="noConversion"/>
  </si>
  <si>
    <r>
      <t xml:space="preserve">咖哩雞肉
</t>
    </r>
    <r>
      <rPr>
        <b/>
        <sz val="12"/>
        <rFont val="微軟正黑體"/>
        <family val="2"/>
        <charset val="136"/>
      </rPr>
      <t>(雞肉、洋芋、紅蘿蔔、洋蔥)</t>
    </r>
    <phoneticPr fontId="69" type="noConversion"/>
  </si>
  <si>
    <r>
      <t xml:space="preserve">枸杞絲瓜
</t>
    </r>
    <r>
      <rPr>
        <b/>
        <sz val="12"/>
        <rFont val="微軟正黑體"/>
        <family val="2"/>
        <charset val="136"/>
      </rPr>
      <t>(絲瓜、豬肉、寬粉、枸杞、蒜)</t>
    </r>
    <phoneticPr fontId="69" type="noConversion"/>
  </si>
  <si>
    <r>
      <t xml:space="preserve">蘿蔔金粒湯
</t>
    </r>
    <r>
      <rPr>
        <b/>
        <sz val="12"/>
        <rFont val="微軟正黑體"/>
        <family val="2"/>
        <charset val="136"/>
      </rPr>
      <t>(白蘿蔔、玉米、大骨)</t>
    </r>
    <phoneticPr fontId="69" type="noConversion"/>
  </si>
  <si>
    <r>
      <t xml:space="preserve">香菇瓜子肉
</t>
    </r>
    <r>
      <rPr>
        <b/>
        <sz val="12"/>
        <rFont val="微軟正黑體"/>
        <family val="2"/>
        <charset val="136"/>
      </rPr>
      <t>(豬肉、豆干、香菇、洋蔥、碎瓜、蔥)</t>
    </r>
    <phoneticPr fontId="69" type="noConversion"/>
  </si>
  <si>
    <r>
      <t xml:space="preserve">黃瓜魚丸湯
</t>
    </r>
    <r>
      <rPr>
        <b/>
        <sz val="12"/>
        <rFont val="微軟正黑體"/>
        <family val="2"/>
        <charset val="136"/>
      </rPr>
      <t>(大黃瓜、虱目魚丸)</t>
    </r>
    <phoneticPr fontId="69" type="noConversion"/>
  </si>
  <si>
    <r>
      <t xml:space="preserve">洋蔥雞肉
</t>
    </r>
    <r>
      <rPr>
        <b/>
        <sz val="12"/>
        <rFont val="微軟正黑體"/>
        <family val="2"/>
        <charset val="136"/>
      </rPr>
      <t>(雞肉、洋蔥、香菇、蔥)</t>
    </r>
    <phoneticPr fontId="69" type="noConversion"/>
  </si>
  <si>
    <r>
      <t xml:space="preserve">小黃瓜炒素雞
</t>
    </r>
    <r>
      <rPr>
        <b/>
        <sz val="12"/>
        <rFont val="微軟正黑體"/>
        <family val="2"/>
        <charset val="136"/>
      </rPr>
      <t>(小黃瓜、素雞、甜椒、蒜)</t>
    </r>
    <phoneticPr fontId="69" type="noConversion"/>
  </si>
  <si>
    <r>
      <t xml:space="preserve">海芽豆腐湯
</t>
    </r>
    <r>
      <rPr>
        <b/>
        <sz val="12"/>
        <rFont val="微軟正黑體"/>
        <family val="2"/>
        <charset val="136"/>
      </rPr>
      <t>(豆腐、雞蛋、海帶芽)</t>
    </r>
    <phoneticPr fontId="69" type="noConversion"/>
  </si>
  <si>
    <r>
      <t xml:space="preserve">茄汁魚丁
</t>
    </r>
    <r>
      <rPr>
        <b/>
        <sz val="12"/>
        <rFont val="微軟正黑體"/>
        <family val="2"/>
        <charset val="136"/>
      </rPr>
      <t>(水鯊、杏鮑菇、番茄、洋蔥、毛豆、蒜)</t>
    </r>
    <phoneticPr fontId="69" type="noConversion"/>
  </si>
  <si>
    <r>
      <t xml:space="preserve">佃煮蘿蔔
</t>
    </r>
    <r>
      <rPr>
        <b/>
        <sz val="12"/>
        <rFont val="微軟正黑體"/>
        <family val="2"/>
        <charset val="136"/>
      </rPr>
      <t>(白蘿蔔、筍、油豆腐)</t>
    </r>
    <phoneticPr fontId="69" type="noConversion"/>
  </si>
  <si>
    <r>
      <t xml:space="preserve">冬瓜山粉圓
</t>
    </r>
    <r>
      <rPr>
        <b/>
        <sz val="12"/>
        <color theme="1"/>
        <rFont val="微軟正黑體"/>
        <family val="2"/>
        <charset val="136"/>
      </rPr>
      <t>(地瓜、冬瓜茶磚、山粉圓)</t>
    </r>
    <phoneticPr fontId="69" type="noConversion"/>
  </si>
  <si>
    <r>
      <t xml:space="preserve">*芝香豬排*1
</t>
    </r>
    <r>
      <rPr>
        <b/>
        <sz val="12"/>
        <rFont val="微軟正黑體"/>
        <family val="2"/>
        <charset val="136"/>
      </rPr>
      <t>(豬肉、*白芝麻)</t>
    </r>
    <phoneticPr fontId="69" type="noConversion"/>
  </si>
  <si>
    <r>
      <t xml:space="preserve">味噌黃芽湯
</t>
    </r>
    <r>
      <rPr>
        <b/>
        <sz val="12"/>
        <rFont val="微軟正黑體"/>
        <family val="2"/>
        <charset val="136"/>
      </rPr>
      <t>(黃豆芽、玉米、味噌)</t>
    </r>
    <phoneticPr fontId="69" type="noConversion"/>
  </si>
  <si>
    <r>
      <t xml:space="preserve">茄汁豆包
</t>
    </r>
    <r>
      <rPr>
        <b/>
        <sz val="12"/>
        <rFont val="微軟正黑體"/>
        <family val="2"/>
        <charset val="136"/>
      </rPr>
      <t>(番茄、豆包、杏鮑菇、蔥)</t>
    </r>
    <phoneticPr fontId="69" type="noConversion"/>
  </si>
  <si>
    <r>
      <t xml:space="preserve">*芋頭西米露
</t>
    </r>
    <r>
      <rPr>
        <b/>
        <sz val="12"/>
        <rFont val="微軟正黑體"/>
        <family val="2"/>
        <charset val="136"/>
      </rPr>
      <t>(芋頭、西谷米、*奶粉、*椰漿)</t>
    </r>
    <phoneticPr fontId="69" type="noConversion"/>
  </si>
  <si>
    <r>
      <t>古早味蒜頭雞肉絲飯</t>
    </r>
    <r>
      <rPr>
        <b/>
        <sz val="14"/>
        <rFont val="微軟正黑體"/>
        <family val="2"/>
        <charset val="136"/>
      </rPr>
      <t xml:space="preserve">
(</t>
    </r>
    <r>
      <rPr>
        <b/>
        <sz val="12"/>
        <rFont val="微軟正黑體"/>
        <family val="2"/>
        <charset val="136"/>
      </rPr>
      <t>白米、豬肉、雞肉、玉米、毛豆、蒜、蔥)</t>
    </r>
    <phoneticPr fontId="69" type="noConversion"/>
  </si>
  <si>
    <r>
      <t xml:space="preserve">蒜香四季
</t>
    </r>
    <r>
      <rPr>
        <b/>
        <sz val="12"/>
        <rFont val="微軟正黑體"/>
        <family val="2"/>
        <charset val="136"/>
      </rPr>
      <t>(敏豆、腐皮絲、蒜)</t>
    </r>
    <phoneticPr fontId="69" type="noConversion"/>
  </si>
  <si>
    <r>
      <t xml:space="preserve">紫菜蛋花湯
</t>
    </r>
    <r>
      <rPr>
        <b/>
        <sz val="12"/>
        <rFont val="微軟正黑體"/>
        <family val="2"/>
        <charset val="136"/>
      </rPr>
      <t>(雞蛋、紫菜)</t>
    </r>
    <phoneticPr fontId="69" type="noConversion"/>
  </si>
  <si>
    <r>
      <t xml:space="preserve">地瓜飯
</t>
    </r>
    <r>
      <rPr>
        <b/>
        <sz val="12"/>
        <rFont val="微軟正黑體"/>
        <family val="2"/>
        <charset val="136"/>
      </rPr>
      <t>(白米、地瓜)</t>
    </r>
    <phoneticPr fontId="69" type="noConversion"/>
  </si>
  <si>
    <r>
      <t xml:space="preserve">清蒸小卷*2
</t>
    </r>
    <r>
      <rPr>
        <b/>
        <sz val="12"/>
        <rFont val="微軟正黑體"/>
        <family val="2"/>
        <charset val="136"/>
      </rPr>
      <t>(小卷、薑、蔥、樹子、蒜)</t>
    </r>
    <phoneticPr fontId="69" type="noConversion"/>
  </si>
  <si>
    <r>
      <t xml:space="preserve">麻婆豆腐
</t>
    </r>
    <r>
      <rPr>
        <b/>
        <sz val="12"/>
        <rFont val="微軟正黑體"/>
        <family val="2"/>
        <charset val="136"/>
      </rPr>
      <t>(豆腐、三色豆、豬肉、蔥、蒜)</t>
    </r>
    <phoneticPr fontId="69" type="noConversion"/>
  </si>
  <si>
    <r>
      <t xml:space="preserve">肉骨茶蔬菜湯
</t>
    </r>
    <r>
      <rPr>
        <b/>
        <sz val="12"/>
        <rFont val="微軟正黑體"/>
        <family val="2"/>
        <charset val="136"/>
      </rPr>
      <t>(高麗菜、香菇)</t>
    </r>
    <phoneticPr fontId="69" type="noConversion"/>
  </si>
  <si>
    <r>
      <t xml:space="preserve">香滷肉角
</t>
    </r>
    <r>
      <rPr>
        <b/>
        <sz val="12"/>
        <rFont val="微軟正黑體"/>
        <family val="2"/>
        <charset val="136"/>
      </rPr>
      <t>(豬肉、海帶結、紅蘿蔔、蔥)</t>
    </r>
    <phoneticPr fontId="69" type="noConversion"/>
  </si>
  <si>
    <r>
      <t xml:space="preserve">培根高麗菜
</t>
    </r>
    <r>
      <rPr>
        <b/>
        <sz val="12"/>
        <rFont val="微軟正黑體"/>
        <family val="2"/>
        <charset val="136"/>
      </rPr>
      <t>(高麗菜、鴻喜菇、碎培根、蒜)</t>
    </r>
    <phoneticPr fontId="69" type="noConversion"/>
  </si>
  <si>
    <r>
      <t xml:space="preserve">味噌湯
</t>
    </r>
    <r>
      <rPr>
        <b/>
        <sz val="12"/>
        <rFont val="微軟正黑體"/>
        <family val="2"/>
        <charset val="136"/>
      </rPr>
      <t>(豆腐、味噌、海帶芽)</t>
    </r>
    <phoneticPr fontId="69" type="noConversion"/>
  </si>
  <si>
    <r>
      <t xml:space="preserve">*奶香燉雞
</t>
    </r>
    <r>
      <rPr>
        <b/>
        <sz val="12"/>
        <rFont val="微軟正黑體"/>
        <family val="2"/>
        <charset val="136"/>
      </rPr>
      <t>(雞肉、洋芋、香菇、毛豆、洋蔥、*奶粉、蒜)</t>
    </r>
    <phoneticPr fontId="69" type="noConversion"/>
  </si>
  <si>
    <r>
      <t xml:space="preserve">三杯杏鮑菇
</t>
    </r>
    <r>
      <rPr>
        <b/>
        <sz val="12"/>
        <color theme="1"/>
        <rFont val="微軟正黑體"/>
        <family val="2"/>
        <charset val="136"/>
      </rPr>
      <t>(杏鮑菇、紅蘿蔔、九層塔、蔥、蒜、薑)</t>
    </r>
    <phoneticPr fontId="69" type="noConversion"/>
  </si>
  <si>
    <r>
      <t xml:space="preserve">扁蒲湯
</t>
    </r>
    <r>
      <rPr>
        <b/>
        <sz val="12"/>
        <rFont val="微軟正黑體"/>
        <family val="2"/>
        <charset val="136"/>
      </rPr>
      <t>(扁蒲、吻仔魚、大骨)</t>
    </r>
    <phoneticPr fontId="69" type="noConversion"/>
  </si>
  <si>
    <r>
      <t xml:space="preserve">塔香打拋豬
</t>
    </r>
    <r>
      <rPr>
        <b/>
        <sz val="12"/>
        <rFont val="微軟正黑體"/>
        <family val="2"/>
        <charset val="136"/>
      </rPr>
      <t>(豬肉、洋蔥、豆干、番茄、筍、九層塔)</t>
    </r>
    <phoneticPr fontId="69" type="noConversion"/>
  </si>
  <si>
    <r>
      <t xml:space="preserve">紅絲白花
</t>
    </r>
    <r>
      <rPr>
        <b/>
        <sz val="12"/>
        <rFont val="微軟正黑體"/>
        <family val="2"/>
        <charset val="136"/>
      </rPr>
      <t>(白花椰、毛豆、木耳、紅蘿蔔)</t>
    </r>
    <phoneticPr fontId="69" type="noConversion"/>
  </si>
  <si>
    <r>
      <t xml:space="preserve">黃瓜大骨湯
</t>
    </r>
    <r>
      <rPr>
        <b/>
        <sz val="12"/>
        <rFont val="微軟正黑體"/>
        <family val="2"/>
        <charset val="136"/>
      </rPr>
      <t>(大黃瓜、大骨)</t>
    </r>
    <phoneticPr fontId="69" type="noConversion"/>
  </si>
  <si>
    <r>
      <t xml:space="preserve">三杯滷雞腿X1
</t>
    </r>
    <r>
      <rPr>
        <b/>
        <sz val="12"/>
        <rFont val="微軟正黑體"/>
        <family val="2"/>
        <charset val="136"/>
      </rPr>
      <t>(雞腿、蒜、蔥、薑、九層塔 )</t>
    </r>
    <phoneticPr fontId="69" type="noConversion"/>
  </si>
  <si>
    <r>
      <t xml:space="preserve">海芽蒸蛋
</t>
    </r>
    <r>
      <rPr>
        <b/>
        <sz val="12"/>
        <rFont val="微軟正黑體"/>
        <family val="2"/>
        <charset val="136"/>
      </rPr>
      <t>(雞蛋、香菇、玉米、海帶芽)</t>
    </r>
    <phoneticPr fontId="69" type="noConversion"/>
  </si>
  <si>
    <r>
      <t xml:space="preserve">綠豆薏仁湯
</t>
    </r>
    <r>
      <rPr>
        <b/>
        <sz val="12"/>
        <rFont val="微軟正黑體"/>
        <family val="2"/>
        <charset val="136"/>
      </rPr>
      <t>(綠豆、小薏仁)</t>
    </r>
    <phoneticPr fontId="69" type="noConversion"/>
  </si>
  <si>
    <r>
      <t xml:space="preserve">銀芽豬柳
</t>
    </r>
    <r>
      <rPr>
        <b/>
        <sz val="12"/>
        <rFont val="微軟正黑體"/>
        <family val="2"/>
        <charset val="136"/>
      </rPr>
      <t>(豬肉、綠豆芽、洋蔥、沙茶醬、蔥)</t>
    </r>
    <phoneticPr fontId="69" type="noConversion"/>
  </si>
  <si>
    <r>
      <t xml:space="preserve">蛋酥扁蒲
</t>
    </r>
    <r>
      <rPr>
        <b/>
        <sz val="12"/>
        <rFont val="微軟正黑體"/>
        <family val="2"/>
        <charset val="136"/>
      </rPr>
      <t>(扁蒲、豬肉、紅蘿蔔、雞蛋、木耳、蒜)</t>
    </r>
    <phoneticPr fontId="69" type="noConversion"/>
  </si>
  <si>
    <r>
      <t xml:space="preserve">薑香絲瓜湯
</t>
    </r>
    <r>
      <rPr>
        <b/>
        <sz val="12"/>
        <rFont val="微軟正黑體"/>
        <family val="2"/>
        <charset val="136"/>
      </rPr>
      <t>(絲瓜、薑)</t>
    </r>
    <phoneticPr fontId="69" type="noConversion"/>
  </si>
  <si>
    <r>
      <t xml:space="preserve">番茄炒蛋
</t>
    </r>
    <r>
      <rPr>
        <b/>
        <sz val="12"/>
        <rFont val="微軟正黑體"/>
        <family val="2"/>
        <charset val="136"/>
      </rPr>
      <t>(雞蛋、番茄、玉米筍、毛豆)</t>
    </r>
    <phoneticPr fontId="69" type="noConversion"/>
  </si>
  <si>
    <r>
      <t xml:space="preserve">地瓜甜湯
</t>
    </r>
    <r>
      <rPr>
        <b/>
        <sz val="12"/>
        <rFont val="微軟正黑體"/>
        <family val="2"/>
        <charset val="136"/>
      </rPr>
      <t>(地瓜、QQ圓)</t>
    </r>
    <phoneticPr fontId="69" type="noConversion"/>
  </si>
  <si>
    <r>
      <t xml:space="preserve">榨菜油片粉絲湯
</t>
    </r>
    <r>
      <rPr>
        <b/>
        <sz val="12"/>
        <rFont val="微軟正黑體"/>
        <family val="2"/>
        <charset val="136"/>
      </rPr>
      <t>(油片、冬粉、榨菜、紅蘿蔔)</t>
    </r>
    <phoneticPr fontId="69" type="noConversion"/>
  </si>
  <si>
    <r>
      <t xml:space="preserve">塔香凍豆腐
</t>
    </r>
    <r>
      <rPr>
        <b/>
        <sz val="12"/>
        <rFont val="微軟正黑體"/>
        <family val="2"/>
        <charset val="136"/>
      </rPr>
      <t>(杏鮑菇、凍豆腐、木耳、薑、九層塔)</t>
    </r>
    <phoneticPr fontId="69" type="noConversion"/>
  </si>
  <si>
    <r>
      <t xml:space="preserve">椒鹽魚丁
</t>
    </r>
    <r>
      <rPr>
        <b/>
        <sz val="12"/>
        <rFont val="微軟正黑體"/>
        <family val="2"/>
        <charset val="136"/>
      </rPr>
      <t>(水鯊魚、洋芋)</t>
    </r>
    <phoneticPr fontId="69" type="noConversion"/>
  </si>
  <si>
    <r>
      <t xml:space="preserve">蘿蔔肉羹湯
</t>
    </r>
    <r>
      <rPr>
        <b/>
        <sz val="12"/>
        <rFont val="微軟正黑體"/>
        <family val="2"/>
        <charset val="136"/>
      </rPr>
      <t>(白蘿蔔、肉羹)</t>
    </r>
    <phoneticPr fontId="69" type="noConversion"/>
  </si>
  <si>
    <r>
      <t xml:space="preserve">椒鹽雞丁
</t>
    </r>
    <r>
      <rPr>
        <b/>
        <sz val="12"/>
        <rFont val="Microsoft JhengHei"/>
        <family val="2"/>
        <charset val="136"/>
      </rPr>
      <t>(雞肉、地瓜、九層塔)</t>
    </r>
    <phoneticPr fontId="69" type="noConversion"/>
  </si>
  <si>
    <r>
      <t xml:space="preserve">肉末高麗菜
</t>
    </r>
    <r>
      <rPr>
        <b/>
        <sz val="12"/>
        <rFont val="Microsoft JhengHei"/>
        <family val="2"/>
        <charset val="136"/>
      </rPr>
      <t>(高麗菜、豬肉、紅蘿蔔)</t>
    </r>
    <phoneticPr fontId="69" type="noConversion"/>
  </si>
  <si>
    <r>
      <t>青木瓜枸杞湯</t>
    </r>
    <r>
      <rPr>
        <b/>
        <sz val="14"/>
        <rFont val="Microsoft JhengHei"/>
        <family val="2"/>
        <charset val="136"/>
      </rPr>
      <t xml:space="preserve">
</t>
    </r>
    <r>
      <rPr>
        <b/>
        <sz val="11"/>
        <rFont val="Microsoft JhengHei"/>
        <family val="2"/>
        <charset val="136"/>
      </rPr>
      <t>(青木瓜、金針菇、枸杞、薑、雞骨)</t>
    </r>
    <phoneticPr fontId="69" type="noConversion"/>
  </si>
  <si>
    <r>
      <t xml:space="preserve">紅燒鱸魚排
</t>
    </r>
    <r>
      <rPr>
        <b/>
        <sz val="12"/>
        <rFont val="微軟正黑體"/>
        <family val="2"/>
        <charset val="136"/>
      </rPr>
      <t>(金目鱸、洋蔥、甜椒、薑、蔥)</t>
    </r>
    <phoneticPr fontId="69" type="noConversion"/>
  </si>
  <si>
    <r>
      <t xml:space="preserve">紅蘿蔔炒蛋
</t>
    </r>
    <r>
      <rPr>
        <b/>
        <sz val="12"/>
        <rFont val="微軟正黑體"/>
        <family val="2"/>
        <charset val="136"/>
      </rPr>
      <t>(雞蛋、紅蘿蔔、毛豆、蔥花)</t>
    </r>
    <phoneticPr fontId="69" type="noConversion"/>
  </si>
  <si>
    <r>
      <t xml:space="preserve">番茄豆腐湯
</t>
    </r>
    <r>
      <rPr>
        <b/>
        <sz val="12"/>
        <rFont val="微軟正黑體"/>
        <family val="2"/>
        <charset val="136"/>
      </rPr>
      <t>(番茄、豆腐、大骨)</t>
    </r>
    <phoneticPr fontId="69" type="noConversion"/>
  </si>
  <si>
    <r>
      <t xml:space="preserve">螞蟻上樹
</t>
    </r>
    <r>
      <rPr>
        <b/>
        <sz val="12"/>
        <rFont val="微軟正黑體"/>
        <family val="2"/>
        <charset val="136"/>
      </rPr>
      <t>(大白菜、冬粉、豬肉、紅蘿蔔)</t>
    </r>
    <phoneticPr fontId="69" type="noConversion"/>
  </si>
  <si>
    <r>
      <t xml:space="preserve">壽喜燒肉片
</t>
    </r>
    <r>
      <rPr>
        <b/>
        <sz val="12"/>
        <rFont val="微軟正黑體"/>
        <family val="2"/>
        <charset val="136"/>
      </rPr>
      <t>(豬肉、大白菜、洋蔥、紅蘿蔔、蔥)</t>
    </r>
    <phoneticPr fontId="69" type="noConversion"/>
  </si>
  <si>
    <r>
      <t xml:space="preserve">三杯雞肉
</t>
    </r>
    <r>
      <rPr>
        <b/>
        <sz val="12"/>
        <rFont val="微軟正黑體"/>
        <family val="2"/>
        <charset val="136"/>
      </rPr>
      <t>(雞肉、豬血糕、洋蔥、九層塔、薑)</t>
    </r>
    <phoneticPr fontId="69" type="noConversion"/>
  </si>
  <si>
    <r>
      <t xml:space="preserve">冬瓜枸杞湯
</t>
    </r>
    <r>
      <rPr>
        <b/>
        <sz val="12"/>
        <rFont val="微軟正黑體"/>
        <family val="2"/>
        <charset val="136"/>
      </rPr>
      <t>(冬瓜、枸杞、薑)</t>
    </r>
    <phoneticPr fontId="69" type="noConversion"/>
  </si>
  <si>
    <t>香鬆飯</t>
    <phoneticPr fontId="69" type="noConversion"/>
  </si>
  <si>
    <r>
      <t xml:space="preserve">栗子燒雞
</t>
    </r>
    <r>
      <rPr>
        <b/>
        <sz val="12"/>
        <rFont val="微軟正黑體"/>
        <family val="2"/>
        <charset val="136"/>
      </rPr>
      <t>(雞肉、豆干、栗子、紅蘿蔔)</t>
    </r>
    <phoneticPr fontId="69" type="noConversion"/>
  </si>
  <si>
    <r>
      <t xml:space="preserve">清炒雙花
</t>
    </r>
    <r>
      <rPr>
        <b/>
        <sz val="12"/>
        <rFont val="微軟正黑體"/>
        <family val="2"/>
        <charset val="136"/>
      </rPr>
      <t>(青花椰、白花椰、豬肉、木耳)</t>
    </r>
    <phoneticPr fontId="69" type="noConversion"/>
  </si>
  <si>
    <r>
      <t xml:space="preserve">酸辣湯
</t>
    </r>
    <r>
      <rPr>
        <b/>
        <sz val="12"/>
        <rFont val="微軟正黑體"/>
        <family val="2"/>
        <charset val="136"/>
      </rPr>
      <t>(筍、木耳、豆腐、金針菇)</t>
    </r>
    <phoneticPr fontId="69" type="noConversion"/>
  </si>
  <si>
    <r>
      <t xml:space="preserve">*玉米濃湯
</t>
    </r>
    <r>
      <rPr>
        <b/>
        <sz val="12"/>
        <rFont val="微軟正黑體"/>
        <family val="2"/>
        <charset val="136"/>
      </rPr>
      <t>(玉米、洋芋、雞蛋、*奶粉)</t>
    </r>
    <phoneticPr fontId="69" type="noConversion"/>
  </si>
  <si>
    <r>
      <t xml:space="preserve">咖哩雞肉
</t>
    </r>
    <r>
      <rPr>
        <b/>
        <sz val="12"/>
        <rFont val="微軟正黑體"/>
        <family val="2"/>
        <charset val="136"/>
      </rPr>
      <t>(雞肉、洋芋、紅蘿蔔、洋蔥)</t>
    </r>
    <phoneticPr fontId="69" type="noConversion"/>
  </si>
  <si>
    <r>
      <t xml:space="preserve">枸杞絲瓜
</t>
    </r>
    <r>
      <rPr>
        <b/>
        <sz val="12"/>
        <rFont val="微軟正黑體"/>
        <family val="2"/>
        <charset val="136"/>
      </rPr>
      <t>(絲瓜、豬肉、寬粉、枸杞、蒜)</t>
    </r>
    <phoneticPr fontId="69" type="noConversion"/>
  </si>
  <si>
    <r>
      <t xml:space="preserve">蘿蔔金粒湯
</t>
    </r>
    <r>
      <rPr>
        <b/>
        <sz val="12"/>
        <rFont val="微軟正黑體"/>
        <family val="2"/>
        <charset val="136"/>
      </rPr>
      <t>(白蘿蔔、玉米、大骨)</t>
    </r>
    <phoneticPr fontId="69" type="noConversion"/>
  </si>
  <si>
    <r>
      <t>香菇瓜子肉
(</t>
    </r>
    <r>
      <rPr>
        <b/>
        <sz val="12"/>
        <rFont val="微軟正黑體"/>
        <family val="2"/>
        <charset val="136"/>
      </rPr>
      <t>豬肉、豆干、香菇、洋蔥、碎瓜、蔥)</t>
    </r>
    <phoneticPr fontId="69" type="noConversion"/>
  </si>
  <si>
    <r>
      <t xml:space="preserve">白菜滷
</t>
    </r>
    <r>
      <rPr>
        <b/>
        <sz val="12"/>
        <rFont val="微軟正黑體"/>
        <family val="2"/>
        <charset val="136"/>
      </rPr>
      <t>(大白菜、豬肉、秀珍菇、紅蘿蔔、木耳、香菇、蒜)</t>
    </r>
    <phoneticPr fontId="69" type="noConversion"/>
  </si>
  <si>
    <r>
      <t xml:space="preserve">酸菜麵輪
</t>
    </r>
    <r>
      <rPr>
        <b/>
        <sz val="12"/>
        <rFont val="微軟正黑體"/>
        <family val="2"/>
        <charset val="136"/>
      </rPr>
      <t>(麵輪、酸菜)</t>
    </r>
    <phoneticPr fontId="69" type="noConversion"/>
  </si>
  <si>
    <r>
      <t xml:space="preserve">黃瓜魚丸湯
</t>
    </r>
    <r>
      <rPr>
        <b/>
        <sz val="12"/>
        <rFont val="微軟正黑體"/>
        <family val="2"/>
        <charset val="136"/>
      </rPr>
      <t>(大黃瓜、虱目魚丸)</t>
    </r>
    <phoneticPr fontId="69" type="noConversion"/>
  </si>
  <si>
    <r>
      <t xml:space="preserve">洋蔥雞肉
</t>
    </r>
    <r>
      <rPr>
        <b/>
        <sz val="12"/>
        <rFont val="微軟正黑體"/>
        <family val="2"/>
        <charset val="136"/>
      </rPr>
      <t>(雞肉、洋蔥、香菇、蔥)</t>
    </r>
    <phoneticPr fontId="69" type="noConversion"/>
  </si>
  <si>
    <r>
      <t xml:space="preserve">小黃瓜炒素雞
</t>
    </r>
    <r>
      <rPr>
        <b/>
        <sz val="14"/>
        <rFont val="微軟正黑體"/>
        <family val="2"/>
        <charset val="136"/>
      </rPr>
      <t>(小黃瓜、素雞、甜椒、蒜)</t>
    </r>
    <phoneticPr fontId="69" type="noConversion"/>
  </si>
  <si>
    <r>
      <t xml:space="preserve">三杯茄子
</t>
    </r>
    <r>
      <rPr>
        <b/>
        <sz val="12"/>
        <rFont val="微軟正黑體"/>
        <family val="2"/>
        <charset val="136"/>
      </rPr>
      <t>(茄子、九層塔)</t>
    </r>
    <phoneticPr fontId="69" type="noConversion"/>
  </si>
  <si>
    <r>
      <t xml:space="preserve">茄汁魚丁
</t>
    </r>
    <r>
      <rPr>
        <b/>
        <sz val="12"/>
        <rFont val="微軟正黑體"/>
        <family val="2"/>
        <charset val="136"/>
      </rPr>
      <t>(水鯊、杏鮑菇、番茄、洋蔥、毛豆、蒜)</t>
    </r>
    <phoneticPr fontId="69" type="noConversion"/>
  </si>
  <si>
    <r>
      <t xml:space="preserve">佃煮蘿蔔
</t>
    </r>
    <r>
      <rPr>
        <b/>
        <sz val="12"/>
        <rFont val="微軟正黑體"/>
        <family val="2"/>
        <charset val="136"/>
      </rPr>
      <t>(白蘿蔔、筍、油豆腐)</t>
    </r>
    <phoneticPr fontId="69" type="noConversion"/>
  </si>
  <si>
    <r>
      <t xml:space="preserve">冬瓜山粉圓
</t>
    </r>
    <r>
      <rPr>
        <b/>
        <sz val="12"/>
        <color theme="1"/>
        <rFont val="微軟正黑體"/>
        <family val="2"/>
        <charset val="136"/>
      </rPr>
      <t>(地瓜、冬瓜茶磚、山粉圓)</t>
    </r>
    <phoneticPr fontId="69" type="noConversion"/>
  </si>
  <si>
    <r>
      <t xml:space="preserve">*芝香豬排*1
</t>
    </r>
    <r>
      <rPr>
        <b/>
        <sz val="12"/>
        <rFont val="微軟正黑體"/>
        <family val="2"/>
        <charset val="136"/>
      </rPr>
      <t>(豬肉、*白芝麻)</t>
    </r>
    <phoneticPr fontId="69" type="noConversion"/>
  </si>
  <si>
    <r>
      <t xml:space="preserve">味噌黃芽湯
</t>
    </r>
    <r>
      <rPr>
        <b/>
        <sz val="12"/>
        <rFont val="微軟正黑體"/>
        <family val="2"/>
        <charset val="136"/>
      </rPr>
      <t>(黃豆芽、玉米粒、味噌)</t>
    </r>
    <phoneticPr fontId="69" type="noConversion"/>
  </si>
  <si>
    <r>
      <t xml:space="preserve">茄汁豆包
</t>
    </r>
    <r>
      <rPr>
        <b/>
        <sz val="12"/>
        <rFont val="微軟正黑體"/>
        <family val="2"/>
        <charset val="136"/>
      </rPr>
      <t>(番茄、豆包、杏鮑菇、蔥)</t>
    </r>
    <phoneticPr fontId="69" type="noConversion"/>
  </si>
  <si>
    <r>
      <t xml:space="preserve">*芋頭西米露
</t>
    </r>
    <r>
      <rPr>
        <b/>
        <sz val="12"/>
        <rFont val="微軟正黑體"/>
        <family val="2"/>
        <charset val="136"/>
      </rPr>
      <t>(芋頭、西谷米、*奶粉、*椰漿)</t>
    </r>
    <phoneticPr fontId="69" type="noConversion"/>
  </si>
  <si>
    <r>
      <t xml:space="preserve">韓式燒肉
</t>
    </r>
    <r>
      <rPr>
        <b/>
        <sz val="12"/>
        <rFont val="微軟正黑體"/>
        <family val="2"/>
        <charset val="136"/>
      </rPr>
      <t>(豬肉、大白菜、洋蔥、泡菜、紅蘿蔔、蔥)</t>
    </r>
    <phoneticPr fontId="69" type="noConversion"/>
  </si>
  <si>
    <r>
      <t xml:space="preserve">蒜香四季
</t>
    </r>
    <r>
      <rPr>
        <b/>
        <sz val="12"/>
        <rFont val="微軟正黑體"/>
        <family val="2"/>
        <charset val="136"/>
      </rPr>
      <t>(敏豆、腐皮絲、蒜)</t>
    </r>
    <phoneticPr fontId="69" type="noConversion"/>
  </si>
  <si>
    <r>
      <t xml:space="preserve">地瓜飯
</t>
    </r>
    <r>
      <rPr>
        <b/>
        <sz val="12"/>
        <rFont val="微軟正黑體"/>
        <family val="2"/>
        <charset val="136"/>
      </rPr>
      <t>(白米、地瓜)</t>
    </r>
    <phoneticPr fontId="69" type="noConversion"/>
  </si>
  <si>
    <r>
      <t xml:space="preserve">麻婆豆腐
</t>
    </r>
    <r>
      <rPr>
        <b/>
        <sz val="12"/>
        <rFont val="微軟正黑體"/>
        <family val="2"/>
        <charset val="136"/>
      </rPr>
      <t>(豆腐、三色豆、豬肉、蔥、蒜)</t>
    </r>
    <phoneticPr fontId="69" type="noConversion"/>
  </si>
  <si>
    <r>
      <t xml:space="preserve">香滷肉角
</t>
    </r>
    <r>
      <rPr>
        <b/>
        <sz val="12"/>
        <rFont val="微軟正黑體"/>
        <family val="2"/>
        <charset val="136"/>
      </rPr>
      <t>(豬肉、海帶結、紅蘿蔔、蔥)</t>
    </r>
    <phoneticPr fontId="69" type="noConversion"/>
  </si>
  <si>
    <r>
      <t xml:space="preserve">培根高麗菜
</t>
    </r>
    <r>
      <rPr>
        <b/>
        <sz val="12"/>
        <rFont val="微軟正黑體"/>
        <family val="2"/>
        <charset val="136"/>
      </rPr>
      <t>(高麗菜、鴻喜菇、碎培根、蒜)</t>
    </r>
    <phoneticPr fontId="69" type="noConversion"/>
  </si>
  <si>
    <r>
      <t xml:space="preserve">香椿豆腐
</t>
    </r>
    <r>
      <rPr>
        <b/>
        <sz val="12"/>
        <rFont val="微軟正黑體"/>
        <family val="2"/>
        <charset val="136"/>
      </rPr>
      <t>(豆腐、三色豆、香椿醬)</t>
    </r>
    <phoneticPr fontId="69" type="noConversion"/>
  </si>
  <si>
    <r>
      <t xml:space="preserve">三杯杏鮑菇
</t>
    </r>
    <r>
      <rPr>
        <b/>
        <sz val="12"/>
        <color theme="1"/>
        <rFont val="微軟正黑體"/>
        <family val="2"/>
        <charset val="136"/>
      </rPr>
      <t>(杏鮑菇、紅蘿蔔、九層塔、蔥、蒜、薑)</t>
    </r>
    <phoneticPr fontId="69" type="noConversion"/>
  </si>
  <si>
    <r>
      <t xml:space="preserve">扁蒲湯
</t>
    </r>
    <r>
      <rPr>
        <b/>
        <sz val="12"/>
        <rFont val="微軟正黑體"/>
        <family val="2"/>
        <charset val="136"/>
      </rPr>
      <t>(扁蒲、吻仔魚、大骨)</t>
    </r>
    <phoneticPr fontId="69" type="noConversion"/>
  </si>
  <si>
    <r>
      <t xml:space="preserve">塔香打拋豬
</t>
    </r>
    <r>
      <rPr>
        <b/>
        <sz val="12"/>
        <rFont val="微軟正黑體"/>
        <family val="2"/>
        <charset val="136"/>
      </rPr>
      <t>(豬肉、洋蔥、豆干、番茄、筍、九層塔)</t>
    </r>
    <phoneticPr fontId="69" type="noConversion"/>
  </si>
  <si>
    <r>
      <t xml:space="preserve">黃瓜大骨湯
</t>
    </r>
    <r>
      <rPr>
        <b/>
        <sz val="12"/>
        <rFont val="微軟正黑體"/>
        <family val="2"/>
        <charset val="136"/>
      </rPr>
      <t>(大黃瓜、大骨)</t>
    </r>
    <phoneticPr fontId="69" type="noConversion"/>
  </si>
  <si>
    <r>
      <t xml:space="preserve">海芽蒸蛋
</t>
    </r>
    <r>
      <rPr>
        <b/>
        <sz val="12"/>
        <rFont val="微軟正黑體"/>
        <family val="2"/>
        <charset val="136"/>
      </rPr>
      <t>(雞蛋、香菇、玉米、海帶芽)</t>
    </r>
    <phoneticPr fontId="69" type="noConversion"/>
  </si>
  <si>
    <r>
      <t xml:space="preserve">茄汁素雞
</t>
    </r>
    <r>
      <rPr>
        <b/>
        <sz val="12"/>
        <rFont val="微軟正黑體"/>
        <family val="2"/>
        <charset val="136"/>
      </rPr>
      <t>(素雞、小黃瓜、番茄)</t>
    </r>
    <phoneticPr fontId="69" type="noConversion"/>
  </si>
  <si>
    <r>
      <t xml:space="preserve">綠豆薏仁湯
</t>
    </r>
    <r>
      <rPr>
        <b/>
        <sz val="12"/>
        <rFont val="微軟正黑體"/>
        <family val="2"/>
        <charset val="136"/>
      </rPr>
      <t>(綠豆、小薏仁)</t>
    </r>
    <phoneticPr fontId="69" type="noConversion"/>
  </si>
  <si>
    <r>
      <t>蛋酥扁蒲
(</t>
    </r>
    <r>
      <rPr>
        <b/>
        <sz val="12"/>
        <rFont val="微軟正黑體"/>
        <family val="2"/>
        <charset val="136"/>
      </rPr>
      <t>扁蒲、豬肉、紅蘿蔔、木耳、雞蛋、蒜)</t>
    </r>
    <phoneticPr fontId="69" type="noConversion"/>
  </si>
  <si>
    <r>
      <t xml:space="preserve">薑香絲瓜湯
</t>
    </r>
    <r>
      <rPr>
        <b/>
        <sz val="12"/>
        <rFont val="微軟正黑體"/>
        <family val="2"/>
        <charset val="136"/>
      </rPr>
      <t>(絲瓜、薑)</t>
    </r>
    <phoneticPr fontId="69" type="noConversion"/>
  </si>
  <si>
    <r>
      <t xml:space="preserve">番茄炒蛋
</t>
    </r>
    <r>
      <rPr>
        <b/>
        <sz val="12"/>
        <rFont val="微軟正黑體"/>
        <family val="2"/>
        <charset val="136"/>
      </rPr>
      <t>(雞蛋、番茄、玉米筍、毛豆)</t>
    </r>
    <phoneticPr fontId="69" type="noConversion"/>
  </si>
  <si>
    <r>
      <t xml:space="preserve">塔香凍豆腐
</t>
    </r>
    <r>
      <rPr>
        <b/>
        <sz val="12"/>
        <rFont val="微軟正黑體"/>
        <family val="2"/>
        <charset val="136"/>
      </rPr>
      <t>(杏鮑菇、凍豆腐、木耳、薑、九層塔)</t>
    </r>
    <phoneticPr fontId="69" type="noConversion"/>
  </si>
  <si>
    <r>
      <t xml:space="preserve">義式洋芋油腐
</t>
    </r>
    <r>
      <rPr>
        <b/>
        <sz val="12"/>
        <rFont val="微軟正黑體"/>
        <family val="2"/>
        <charset val="136"/>
      </rPr>
      <t>(洋芋、油豆腐)</t>
    </r>
    <phoneticPr fontId="69" type="noConversion"/>
  </si>
  <si>
    <r>
      <t xml:space="preserve">椒鹽魚丁
</t>
    </r>
    <r>
      <rPr>
        <b/>
        <sz val="12"/>
        <rFont val="微軟正黑體"/>
        <family val="2"/>
        <charset val="136"/>
      </rPr>
      <t>(水鯊魚、洋芋)</t>
    </r>
    <phoneticPr fontId="69" type="noConversion"/>
  </si>
  <si>
    <r>
      <t xml:space="preserve">椒鹽雞丁
</t>
    </r>
    <r>
      <rPr>
        <b/>
        <sz val="14"/>
        <rFont val="Microsoft JhengHei"/>
        <family val="2"/>
        <charset val="136"/>
      </rPr>
      <t>(雞肉、地瓜、九層塔)</t>
    </r>
    <phoneticPr fontId="69" type="noConversion"/>
  </si>
  <si>
    <r>
      <t xml:space="preserve">肉末高麗菜
</t>
    </r>
    <r>
      <rPr>
        <b/>
        <sz val="12"/>
        <rFont val="Microsoft JhengHei"/>
        <family val="2"/>
        <charset val="136"/>
      </rPr>
      <t>(高麗菜、豬肉、紅蘿蔔)</t>
    </r>
    <phoneticPr fontId="69" type="noConversion"/>
  </si>
  <si>
    <r>
      <t xml:space="preserve">青木瓜枸杞湯
</t>
    </r>
    <r>
      <rPr>
        <b/>
        <sz val="12"/>
        <rFont val="Microsoft JhengHei"/>
        <family val="2"/>
        <charset val="136"/>
      </rPr>
      <t>(青木瓜、金針菇、枸杞、薑、雞骨)</t>
    </r>
    <phoneticPr fontId="69" type="noConversion"/>
  </si>
  <si>
    <r>
      <t xml:space="preserve">紅燒鱸魚排
</t>
    </r>
    <r>
      <rPr>
        <b/>
        <sz val="12"/>
        <rFont val="微軟正黑體"/>
        <family val="2"/>
        <charset val="136"/>
      </rPr>
      <t>(金目鱸、洋蔥、甜椒、薑、蔥)</t>
    </r>
    <phoneticPr fontId="69" type="noConversion"/>
  </si>
  <si>
    <r>
      <t xml:space="preserve">紅蘿蔔炒蛋
</t>
    </r>
    <r>
      <rPr>
        <b/>
        <sz val="12"/>
        <rFont val="微軟正黑體"/>
        <family val="2"/>
        <charset val="136"/>
      </rPr>
      <t>(雞蛋、紅蘿蔔、毛豆、蔥花)</t>
    </r>
    <phoneticPr fontId="69" type="noConversion"/>
  </si>
  <si>
    <r>
      <t xml:space="preserve">地瓜甜湯
</t>
    </r>
    <r>
      <rPr>
        <b/>
        <sz val="12"/>
        <rFont val="微軟正黑體"/>
        <family val="2"/>
        <charset val="136"/>
      </rPr>
      <t>(地瓜、QQ圓)</t>
    </r>
    <phoneticPr fontId="69" type="noConversion"/>
  </si>
  <si>
    <r>
      <t xml:space="preserve">壽喜燒肉片
</t>
    </r>
    <r>
      <rPr>
        <b/>
        <sz val="12"/>
        <rFont val="微軟正黑體"/>
        <family val="2"/>
        <charset val="136"/>
      </rPr>
      <t>(豬肉、大白菜、洋蔥、紅蘿蔔、蔥)</t>
    </r>
    <phoneticPr fontId="69" type="noConversion"/>
  </si>
  <si>
    <r>
      <t xml:space="preserve">螞蟻上樹
</t>
    </r>
    <r>
      <rPr>
        <b/>
        <sz val="12"/>
        <rFont val="微軟正黑體"/>
        <family val="2"/>
        <charset val="136"/>
      </rPr>
      <t>(大白菜、冬粉、絞肉、紅蘿蔔)</t>
    </r>
    <phoneticPr fontId="69" type="noConversion"/>
  </si>
  <si>
    <r>
      <t xml:space="preserve">番茄豆腐湯
</t>
    </r>
    <r>
      <rPr>
        <b/>
        <sz val="12"/>
        <rFont val="微軟正黑體"/>
        <family val="2"/>
        <charset val="136"/>
      </rPr>
      <t>(番茄、豆腐、大骨)</t>
    </r>
    <phoneticPr fontId="69" type="noConversion"/>
  </si>
  <si>
    <r>
      <t xml:space="preserve">三杯雞肉
</t>
    </r>
    <r>
      <rPr>
        <b/>
        <sz val="12"/>
        <rFont val="微軟正黑體"/>
        <family val="2"/>
        <charset val="136"/>
      </rPr>
      <t>(雞肉、豬血糕、洋蔥、九層塔、薑)</t>
    </r>
    <phoneticPr fontId="69" type="noConversion"/>
  </si>
  <si>
    <r>
      <t>*彩蔬玉米堅果蒸蛋</t>
    </r>
    <r>
      <rPr>
        <b/>
        <sz val="11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>(雞蛋、玉米、紅蘿蔔、*腰果、毛豆、海帶芽、*柴魚片)</t>
    </r>
    <phoneticPr fontId="69" type="noConversion"/>
  </si>
  <si>
    <r>
      <t xml:space="preserve">四季豆干片
</t>
    </r>
    <r>
      <rPr>
        <b/>
        <sz val="12"/>
        <rFont val="微軟正黑體"/>
        <family val="2"/>
        <charset val="136"/>
      </rPr>
      <t>(豆干、四季豆)</t>
    </r>
    <phoneticPr fontId="69" type="noConversion"/>
  </si>
  <si>
    <r>
      <t xml:space="preserve">冬瓜枸杞湯
</t>
    </r>
    <r>
      <rPr>
        <b/>
        <sz val="12"/>
        <rFont val="微軟正黑體"/>
        <family val="2"/>
        <charset val="136"/>
      </rPr>
      <t>(冬瓜、枸杞、薑)</t>
    </r>
    <phoneticPr fontId="69" type="noConversion"/>
  </si>
  <si>
    <t>香鬆飯</t>
    <phoneticPr fontId="69" type="noConversion"/>
  </si>
  <si>
    <r>
      <t xml:space="preserve">栗子燒雞
</t>
    </r>
    <r>
      <rPr>
        <b/>
        <sz val="12"/>
        <rFont val="微軟正黑體"/>
        <family val="2"/>
        <charset val="136"/>
      </rPr>
      <t>(雞肉、豆干、栗子、紅蘿蔔)</t>
    </r>
    <phoneticPr fontId="69" type="noConversion"/>
  </si>
  <si>
    <r>
      <t xml:space="preserve">清炒雙花
</t>
    </r>
    <r>
      <rPr>
        <b/>
        <sz val="12"/>
        <rFont val="微軟正黑體"/>
        <family val="2"/>
        <charset val="136"/>
      </rPr>
      <t>(青花椰、白花椰、豬肉、木耳)</t>
    </r>
    <phoneticPr fontId="69" type="noConversion"/>
  </si>
  <si>
    <r>
      <t>滷白菜</t>
    </r>
    <r>
      <rPr>
        <b/>
        <sz val="11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>(大白菜、豬肉、腐皮捲、秀珍菇、玉米筍、雞蛋、蒜)</t>
    </r>
    <phoneticPr fontId="69" type="noConversion"/>
  </si>
  <si>
    <r>
      <t xml:space="preserve">毛豆玉米干丁
</t>
    </r>
    <r>
      <rPr>
        <b/>
        <sz val="12"/>
        <rFont val="微軟正黑體"/>
        <family val="2"/>
        <charset val="136"/>
      </rPr>
      <t>(豆干、玉米、毛豆)</t>
    </r>
    <phoneticPr fontId="69" type="noConversion"/>
  </si>
  <si>
    <r>
      <t xml:space="preserve">*玉米濃湯
</t>
    </r>
    <r>
      <rPr>
        <b/>
        <sz val="12"/>
        <rFont val="微軟正黑體"/>
        <family val="2"/>
        <charset val="136"/>
      </rPr>
      <t>(玉米、洋芋、雞蛋、*奶粉)</t>
    </r>
    <phoneticPr fontId="69" type="noConversion"/>
  </si>
  <si>
    <r>
      <t xml:space="preserve">關東煮
</t>
    </r>
    <r>
      <rPr>
        <b/>
        <sz val="12"/>
        <rFont val="微軟正黑體"/>
        <family val="2"/>
        <charset val="136"/>
      </rPr>
      <t>(油豆腐、白蘿蔔、素竹輪、蒟蒻卷)</t>
    </r>
    <phoneticPr fontId="69" type="noConversion"/>
  </si>
  <si>
    <t>關東煮</t>
    <phoneticPr fontId="69" type="noConversion"/>
  </si>
  <si>
    <t>素竹輪</t>
    <phoneticPr fontId="69" type="noConversion"/>
  </si>
  <si>
    <t>蒟蒻卷</t>
    <phoneticPr fontId="69" type="noConversion"/>
  </si>
  <si>
    <r>
      <t xml:space="preserve">豆干滷味
</t>
    </r>
    <r>
      <rPr>
        <b/>
        <sz val="12"/>
        <rFont val="微軟正黑體"/>
        <family val="2"/>
        <charset val="136"/>
      </rPr>
      <t>(豆干、杏鮑菇、紫米糕)</t>
    </r>
    <phoneticPr fontId="69" type="noConversion"/>
  </si>
  <si>
    <t>豆干</t>
    <phoneticPr fontId="69" type="noConversion"/>
  </si>
  <si>
    <t>紫米糕</t>
    <phoneticPr fontId="69" type="noConversion"/>
  </si>
  <si>
    <t>素牛蒡排X1</t>
  </si>
  <si>
    <t>素牛蒡排</t>
  </si>
  <si>
    <t>沙茶豆腐</t>
  </si>
  <si>
    <t>豆腐丁</t>
  </si>
  <si>
    <t>豌豆莢</t>
  </si>
  <si>
    <t>素沙茶醬</t>
  </si>
  <si>
    <r>
      <t xml:space="preserve">沙茶豆腐
</t>
    </r>
    <r>
      <rPr>
        <b/>
        <sz val="12"/>
        <rFont val="微軟正黑體"/>
        <family val="2"/>
        <charset val="136"/>
      </rPr>
      <t>(豆腐、玉米筍、碗豆夾)</t>
    </r>
    <phoneticPr fontId="69" type="noConversion"/>
  </si>
  <si>
    <r>
      <t xml:space="preserve">芹菜炒干片
</t>
    </r>
    <r>
      <rPr>
        <b/>
        <sz val="12"/>
        <rFont val="微軟正黑體"/>
        <family val="2"/>
        <charset val="136"/>
      </rPr>
      <t>(豆干、甜椒、芹菜)</t>
    </r>
    <phoneticPr fontId="69" type="noConversion"/>
  </si>
  <si>
    <t>芹菜炒干片</t>
  </si>
  <si>
    <t>豆干</t>
  </si>
  <si>
    <t>芹菜</t>
  </si>
  <si>
    <t>素蝦卷X2</t>
  </si>
  <si>
    <t>素蝦卷</t>
  </si>
  <si>
    <t>牛蒡排X1</t>
    <phoneticPr fontId="69" type="noConversion"/>
  </si>
  <si>
    <t>滷筍丁麵輪</t>
  </si>
  <si>
    <t>生筍丁</t>
  </si>
  <si>
    <r>
      <t xml:space="preserve">香滷豆包
</t>
    </r>
    <r>
      <rPr>
        <b/>
        <sz val="12"/>
        <rFont val="微軟正黑體"/>
        <family val="2"/>
        <charset val="136"/>
      </rPr>
      <t>(豆包、香菜、滷包)</t>
    </r>
    <phoneticPr fontId="69" type="noConversion"/>
  </si>
  <si>
    <r>
      <t xml:space="preserve">滷筍丁麵輪
</t>
    </r>
    <r>
      <rPr>
        <b/>
        <sz val="12"/>
        <rFont val="微軟正黑體"/>
        <family val="2"/>
        <charset val="136"/>
      </rPr>
      <t>(筍、麵輪、海帶結)</t>
    </r>
    <phoneticPr fontId="69" type="noConversion"/>
  </si>
  <si>
    <t>香滷豆包</t>
  </si>
  <si>
    <t>香菜</t>
  </si>
  <si>
    <t>※本群組肉品(雞肉、豬肉)皆使用CAS(臺灣)肉品  
※反灰標示的主菜當天為精選餐                                                                                                                                                                                                                                                                                          ※標示*的菜色含有堅果類花生芝麻及其製品、甲殼類魚類及其製品、牛奶及其製品等過敏原
※ 營養午餐供應六大類份數基準可參考"學校午餐食物內容及營養基準"</t>
    <phoneticPr fontId="69" type="noConversion"/>
  </si>
  <si>
    <t>※本群組肉品(雞肉、豬肉)皆使用CAS(臺灣)肉品  
※反灰標示的主菜當天為精選餐                                                                                                                                                                                                                                                                    ※標示*的菜色含有堅果類花生芝麻及其製品、甲殼類魚類及其製品、牛奶及其製品等過敏原
※ 營養午餐供應六大類份數基準可參考"學校午餐食物內容及營養基準"</t>
    <phoneticPr fontId="69" type="noConversion"/>
  </si>
  <si>
    <t>豆漿</t>
    <phoneticPr fontId="69" type="noConversion"/>
  </si>
  <si>
    <t>陽明山國小115年9月份 營養午餐 葷食 菜單</t>
    <phoneticPr fontId="69" type="noConversion"/>
  </si>
  <si>
    <t>湖田國小115年9月份 營養午餐 葷食 菜單</t>
    <phoneticPr fontId="69" type="noConversion"/>
  </si>
  <si>
    <t>關渡國小115年9月份 營養午餐 葷食 菜單</t>
    <phoneticPr fontId="69" type="noConversion"/>
  </si>
  <si>
    <t>文化國小115年9月份 營養午餐 葷食 菜單</t>
    <phoneticPr fontId="69" type="noConversion"/>
  </si>
  <si>
    <t>逸仙國小115年9月份 營養午餐 葷食 菜單</t>
    <phoneticPr fontId="6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</si>
</sst>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m&quot;月&quot;d&quot;日&quot;;@"/>
    <numFmt numFmtId="177" formatCode="[$-404]aaaa;@"/>
    <numFmt numFmtId="178" formatCode="0.0_);[Red]\(0.0\)"/>
    <numFmt numFmtId="179" formatCode="0_);[Red]\(0\)"/>
    <numFmt numFmtId="180" formatCode="0.00_);[Red]\(0.00\)"/>
    <numFmt numFmtId="181" formatCode="0;\-0;;@"/>
    <numFmt numFmtId="182" formatCode="d"/>
    <numFmt numFmtId="183" formatCode="0.0"/>
    <numFmt numFmtId="184" formatCode="m&quot;月&quot;d&quot;日&quot;"/>
    <numFmt numFmtId="185" formatCode="#,###"/>
  </numFmts>
  <fonts count="84">
    <font>
      <sz val="12"/>
      <color theme="1"/>
      <name val="新細明體"/>
      <charset val="136"/>
      <scheme val="minor"/>
    </font>
    <font>
      <sz val="14"/>
      <color theme="1"/>
      <name val="新細明體"/>
      <family val="1"/>
      <charset val="136"/>
    </font>
    <font>
      <sz val="8"/>
      <color theme="1"/>
      <name val="新細明體"/>
      <family val="1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細明體"/>
      <family val="3"/>
      <charset val="136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6"/>
      <name val="微軟正黑體"/>
      <family val="2"/>
      <charset val="136"/>
    </font>
    <font>
      <sz val="14"/>
      <name val="細明體"/>
      <family val="3"/>
      <charset val="136"/>
    </font>
    <font>
      <sz val="12"/>
      <name val="新細明體"/>
      <family val="1"/>
      <charset val="136"/>
      <scheme val="minor"/>
    </font>
    <font>
      <sz val="14"/>
      <name val="華康娃娃體(P)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0"/>
      <name val="標楷體"/>
      <family val="4"/>
      <charset val="136"/>
    </font>
    <font>
      <b/>
      <sz val="24"/>
      <name val="Times New Roman"/>
      <family val="1"/>
    </font>
    <font>
      <b/>
      <sz val="24"/>
      <name val="華康少女文字W3"/>
      <charset val="136"/>
    </font>
    <font>
      <sz val="9"/>
      <name val="Verdana"/>
      <family val="2"/>
    </font>
    <font>
      <sz val="12"/>
      <name val="Verdana"/>
      <family val="2"/>
    </font>
    <font>
      <b/>
      <sz val="10"/>
      <name val="華康少女文字W3"/>
      <charset val="136"/>
    </font>
    <font>
      <sz val="10"/>
      <name val="華康少女文字W3"/>
      <charset val="136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4"/>
      <name val="細明體"/>
      <family val="3"/>
      <charset val="136"/>
    </font>
    <font>
      <b/>
      <sz val="10"/>
      <name val="細明體"/>
      <family val="3"/>
      <charset val="136"/>
    </font>
    <font>
      <b/>
      <sz val="16"/>
      <name val="微軟正黑體"/>
      <family val="2"/>
      <charset val="136"/>
    </font>
    <font>
      <sz val="16"/>
      <name val="細明體"/>
      <family val="3"/>
      <charset val="136"/>
    </font>
    <font>
      <sz val="22"/>
      <color theme="1"/>
      <name val="標楷體"/>
      <family val="4"/>
      <charset val="136"/>
    </font>
    <font>
      <sz val="22"/>
      <name val="標楷體"/>
      <family val="4"/>
      <charset val="136"/>
    </font>
    <font>
      <sz val="16"/>
      <color theme="1"/>
      <name val="華康硬黑體W7"/>
      <charset val="136"/>
    </font>
    <font>
      <sz val="16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color theme="1"/>
      <name val="微軟正黑體"/>
      <family val="2"/>
      <charset val="136"/>
    </font>
    <font>
      <sz val="14"/>
      <name val="Times New Roman"/>
      <family val="1"/>
    </font>
    <font>
      <sz val="14"/>
      <color rgb="FFFF0000"/>
      <name val="新細明體"/>
      <family val="1"/>
      <charset val="136"/>
    </font>
    <font>
      <b/>
      <sz val="18"/>
      <name val="微軟正黑體"/>
      <family val="2"/>
      <charset val="136"/>
    </font>
    <font>
      <b/>
      <sz val="26"/>
      <name val="細明體"/>
      <family val="3"/>
      <charset val="136"/>
    </font>
    <font>
      <b/>
      <sz val="30"/>
      <name val="Arial Unicode MS"/>
      <family val="2"/>
    </font>
    <font>
      <sz val="18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b/>
      <sz val="14"/>
      <name val="新細明體"/>
      <family val="1"/>
      <charset val="136"/>
    </font>
    <font>
      <b/>
      <sz val="14"/>
      <name val="Microsoft JhengHei"/>
      <charset val="134"/>
    </font>
    <font>
      <b/>
      <sz val="16"/>
      <color theme="1"/>
      <name val="微軟正黑體"/>
      <family val="2"/>
      <charset val="136"/>
    </font>
    <font>
      <b/>
      <sz val="16"/>
      <name val="Microsoft JhengHei"/>
      <charset val="134"/>
    </font>
    <font>
      <sz val="14"/>
      <color theme="1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細明體"/>
      <family val="3"/>
      <charset val="136"/>
    </font>
    <font>
      <sz val="9"/>
      <name val="新細明體"/>
      <family val="1"/>
      <charset val="136"/>
      <scheme val="minor"/>
    </font>
    <font>
      <sz val="16"/>
      <name val="Microsoft JhengHei UI"/>
      <family val="2"/>
      <charset val="136"/>
    </font>
    <font>
      <sz val="16"/>
      <name val="微軟正黑體"/>
      <family val="2"/>
      <charset val="136"/>
    </font>
    <font>
      <sz val="16"/>
      <name val="Microsoft JhengHei"/>
      <family val="2"/>
      <charset val="136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name val="Microsoft JhengHei"/>
      <family val="2"/>
      <charset val="136"/>
    </font>
    <font>
      <b/>
      <sz val="11"/>
      <name val="Microsoft JhengHei"/>
      <family val="2"/>
      <charset val="136"/>
    </font>
    <font>
      <b/>
      <sz val="1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name val="Microsoft JhengHei"/>
      <family val="2"/>
      <charset val="136"/>
    </font>
  </fonts>
  <fills count="32">
    <fill>
      <patternFill patternType="none"/>
    </fill>
    <fill>
      <patternFill patternType="gray125"/>
    </fill>
    <fill>
      <patternFill patternType="solid">
        <fgColor theme="4" tint="0.799737540818506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auto="1"/>
      </top>
      <bottom style="medium">
        <color indexed="8"/>
      </bottom>
      <diagonal/>
    </border>
  </borders>
  <cellStyleXfs count="114">
    <xf numFmtId="0" fontId="0" fillId="0" borderId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/>
    <xf numFmtId="0" fontId="51" fillId="0" borderId="0">
      <alignment vertical="center"/>
    </xf>
    <xf numFmtId="0" fontId="52" fillId="0" borderId="0">
      <alignment vertical="center"/>
    </xf>
    <xf numFmtId="0" fontId="50" fillId="0" borderId="0"/>
    <xf numFmtId="0" fontId="5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4" fillId="0" borderId="86" applyNumberFormat="0" applyFill="0" applyAlignment="0" applyProtection="0">
      <alignment vertical="center"/>
    </xf>
    <xf numFmtId="0" fontId="54" fillId="0" borderId="86" applyNumberFormat="0" applyFill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9" fontId="50" fillId="0" borderId="0" applyFont="0" applyFill="0" applyBorder="0" applyAlignment="0" applyProtection="0"/>
    <xf numFmtId="0" fontId="56" fillId="23" borderId="87" applyNumberFormat="0" applyAlignment="0" applyProtection="0">
      <alignment vertical="center"/>
    </xf>
    <xf numFmtId="0" fontId="56" fillId="23" borderId="87" applyNumberFormat="0" applyAlignment="0" applyProtection="0">
      <alignment vertical="center"/>
    </xf>
    <xf numFmtId="0" fontId="57" fillId="0" borderId="88" applyNumberFormat="0" applyFill="0" applyAlignment="0" applyProtection="0">
      <alignment vertical="center"/>
    </xf>
    <xf numFmtId="0" fontId="57" fillId="0" borderId="88" applyNumberFormat="0" applyFill="0" applyAlignment="0" applyProtection="0">
      <alignment vertical="center"/>
    </xf>
    <xf numFmtId="0" fontId="50" fillId="24" borderId="89" applyNumberFormat="0" applyFont="0" applyAlignment="0" applyProtection="0">
      <alignment vertical="center"/>
    </xf>
    <xf numFmtId="0" fontId="50" fillId="24" borderId="89" applyNumberFormat="0" applyFon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9" fillId="0" borderId="90" applyNumberFormat="0" applyFill="0" applyAlignment="0" applyProtection="0">
      <alignment vertical="center"/>
    </xf>
    <xf numFmtId="0" fontId="59" fillId="0" borderId="90" applyNumberFormat="0" applyFill="0" applyAlignment="0" applyProtection="0">
      <alignment vertical="center"/>
    </xf>
    <xf numFmtId="0" fontId="60" fillId="0" borderId="91" applyNumberFormat="0" applyFill="0" applyAlignment="0" applyProtection="0">
      <alignment vertical="center"/>
    </xf>
    <xf numFmtId="0" fontId="60" fillId="0" borderId="91" applyNumberFormat="0" applyFill="0" applyAlignment="0" applyProtection="0">
      <alignment vertical="center"/>
    </xf>
    <xf numFmtId="0" fontId="61" fillId="0" borderId="92" applyNumberFormat="0" applyFill="0" applyAlignment="0" applyProtection="0">
      <alignment vertical="center"/>
    </xf>
    <xf numFmtId="0" fontId="61" fillId="0" borderId="92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13" borderId="87" applyNumberFormat="0" applyAlignment="0" applyProtection="0">
      <alignment vertical="center"/>
    </xf>
    <xf numFmtId="0" fontId="63" fillId="13" borderId="87" applyNumberFormat="0" applyAlignment="0" applyProtection="0">
      <alignment vertical="center"/>
    </xf>
    <xf numFmtId="0" fontId="64" fillId="23" borderId="93" applyNumberFormat="0" applyAlignment="0" applyProtection="0">
      <alignment vertical="center"/>
    </xf>
    <xf numFmtId="0" fontId="64" fillId="23" borderId="93" applyNumberFormat="0" applyAlignment="0" applyProtection="0">
      <alignment vertical="center"/>
    </xf>
    <xf numFmtId="0" fontId="65" fillId="29" borderId="94" applyNumberFormat="0" applyAlignment="0" applyProtection="0">
      <alignment vertical="center"/>
    </xf>
    <xf numFmtId="0" fontId="65" fillId="29" borderId="94" applyNumberFormat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0" fillId="0" borderId="0"/>
  </cellStyleXfs>
  <cellXfs count="809">
    <xf numFmtId="0" fontId="0" fillId="0" borderId="0" xfId="0">
      <alignment vertical="center"/>
    </xf>
    <xf numFmtId="177" fontId="1" fillId="0" borderId="0" xfId="62" applyNumberFormat="1" applyFont="1" applyAlignment="1">
      <alignment horizontal="center" vertical="center" shrinkToFit="1"/>
    </xf>
    <xf numFmtId="177" fontId="2" fillId="0" borderId="0" xfId="62" applyNumberFormat="1" applyFont="1" applyAlignment="1">
      <alignment horizontal="center" vertical="center" wrapText="1" shrinkToFit="1"/>
    </xf>
    <xf numFmtId="177" fontId="2" fillId="0" borderId="0" xfId="62" applyNumberFormat="1" applyFont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4" fillId="0" borderId="3" xfId="63" applyFont="1" applyBorder="1" applyAlignment="1" applyProtection="1">
      <alignment horizontal="center" vertical="center" shrinkToFit="1"/>
      <protection locked="0"/>
    </xf>
    <xf numFmtId="0" fontId="4" fillId="0" borderId="4" xfId="63" applyFont="1" applyBorder="1" applyAlignment="1" applyProtection="1">
      <alignment horizontal="center" vertical="center" shrinkToFit="1"/>
      <protection locked="0"/>
    </xf>
    <xf numFmtId="0" fontId="4" fillId="2" borderId="0" xfId="63" applyFont="1" applyFill="1" applyAlignment="1" applyProtection="1">
      <alignment horizontal="center" vertical="center" shrinkToFit="1"/>
      <protection locked="0"/>
    </xf>
    <xf numFmtId="178" fontId="4" fillId="0" borderId="5" xfId="63" applyNumberFormat="1" applyFont="1" applyBorder="1" applyAlignment="1" applyProtection="1">
      <alignment horizontal="center" vertical="center" shrinkToFit="1"/>
      <protection locked="0"/>
    </xf>
    <xf numFmtId="178" fontId="4" fillId="0" borderId="3" xfId="63" applyNumberFormat="1" applyFont="1" applyBorder="1" applyAlignment="1" applyProtection="1">
      <alignment horizontal="center" vertical="center" shrinkToFit="1"/>
      <protection locked="0"/>
    </xf>
    <xf numFmtId="0" fontId="4" fillId="0" borderId="6" xfId="63" applyFont="1" applyBorder="1" applyAlignment="1" applyProtection="1">
      <alignment horizontal="center" vertical="center" shrinkToFit="1"/>
      <protection locked="0"/>
    </xf>
    <xf numFmtId="0" fontId="4" fillId="0" borderId="0" xfId="63" applyFont="1" applyAlignment="1" applyProtection="1">
      <alignment horizontal="center" vertical="center" shrinkToFit="1"/>
      <protection locked="0"/>
    </xf>
    <xf numFmtId="0" fontId="4" fillId="0" borderId="8" xfId="63" applyFont="1" applyBorder="1" applyAlignment="1" applyProtection="1">
      <alignment horizontal="center" vertical="center" shrinkToFit="1"/>
      <protection locked="0"/>
    </xf>
    <xf numFmtId="0" fontId="4" fillId="0" borderId="9" xfId="63" applyFont="1" applyBorder="1" applyAlignment="1" applyProtection="1">
      <alignment horizontal="center" vertical="center" shrinkToFit="1"/>
      <protection locked="0"/>
    </xf>
    <xf numFmtId="178" fontId="4" fillId="0" borderId="10" xfId="63" applyNumberFormat="1" applyFont="1" applyBorder="1" applyAlignment="1" applyProtection="1">
      <alignment horizontal="center" vertical="center" shrinkToFit="1"/>
      <protection locked="0"/>
    </xf>
    <xf numFmtId="178" fontId="4" fillId="0" borderId="8" xfId="63" applyNumberFormat="1" applyFont="1" applyBorder="1" applyAlignment="1" applyProtection="1">
      <alignment horizontal="center" vertical="center" shrinkToFit="1"/>
      <protection locked="0"/>
    </xf>
    <xf numFmtId="0" fontId="4" fillId="0" borderId="11" xfId="63" applyFont="1" applyBorder="1" applyAlignment="1" applyProtection="1">
      <alignment horizontal="center" vertical="center" shrinkToFit="1"/>
      <protection locked="0"/>
    </xf>
    <xf numFmtId="0" fontId="4" fillId="0" borderId="10" xfId="63" applyFont="1" applyBorder="1" applyAlignment="1" applyProtection="1">
      <alignment horizontal="center" vertical="center" shrinkToFit="1"/>
      <protection locked="0"/>
    </xf>
    <xf numFmtId="0" fontId="1" fillId="0" borderId="12" xfId="62" applyFont="1" applyBorder="1" applyAlignment="1">
      <alignment horizontal="center" vertical="center" shrinkToFit="1"/>
    </xf>
    <xf numFmtId="0" fontId="1" fillId="0" borderId="14" xfId="62" applyFont="1" applyBorder="1" applyAlignment="1">
      <alignment horizontal="center" vertical="center" shrinkToFit="1"/>
    </xf>
    <xf numFmtId="0" fontId="4" fillId="0" borderId="15" xfId="63" applyFont="1" applyBorder="1" applyAlignment="1" applyProtection="1">
      <alignment horizontal="center" vertical="center" shrinkToFit="1"/>
      <protection locked="0"/>
    </xf>
    <xf numFmtId="0" fontId="4" fillId="0" borderId="16" xfId="63" applyFont="1" applyBorder="1" applyAlignment="1" applyProtection="1">
      <alignment horizontal="center" vertical="center" shrinkToFit="1"/>
      <protection locked="0"/>
    </xf>
    <xf numFmtId="178" fontId="4" fillId="0" borderId="17" xfId="63" applyNumberFormat="1" applyFont="1" applyBorder="1" applyAlignment="1" applyProtection="1">
      <alignment horizontal="center" vertical="center" shrinkToFit="1"/>
      <protection locked="0"/>
    </xf>
    <xf numFmtId="178" fontId="4" fillId="0" borderId="15" xfId="63" applyNumberFormat="1" applyFont="1" applyBorder="1" applyAlignment="1" applyProtection="1">
      <alignment horizontal="center" vertical="center" shrinkToFit="1"/>
      <protection locked="0"/>
    </xf>
    <xf numFmtId="0" fontId="4" fillId="0" borderId="18" xfId="63" applyFont="1" applyBorder="1" applyAlignment="1" applyProtection="1">
      <alignment horizontal="center" vertical="center" shrinkToFit="1"/>
      <protection locked="0"/>
    </xf>
    <xf numFmtId="179" fontId="4" fillId="0" borderId="10" xfId="63" applyNumberFormat="1" applyFont="1" applyBorder="1" applyAlignment="1" applyProtection="1">
      <alignment horizontal="center" vertical="center" shrinkToFit="1"/>
      <protection locked="0"/>
    </xf>
    <xf numFmtId="179" fontId="1" fillId="0" borderId="19" xfId="62" applyNumberFormat="1" applyFont="1" applyBorder="1" applyAlignment="1">
      <alignment horizontal="center" vertical="center" textRotation="255" shrinkToFit="1"/>
    </xf>
    <xf numFmtId="179" fontId="4" fillId="0" borderId="20" xfId="63" applyNumberFormat="1" applyFont="1" applyBorder="1" applyAlignment="1" applyProtection="1">
      <alignment horizontal="center" vertical="center" shrinkToFit="1"/>
      <protection locked="0"/>
    </xf>
    <xf numFmtId="179" fontId="4" fillId="0" borderId="21" xfId="63" applyNumberFormat="1" applyFont="1" applyBorder="1" applyAlignment="1" applyProtection="1">
      <alignment horizontal="center" vertical="center" shrinkToFit="1"/>
      <protection locked="0"/>
    </xf>
    <xf numFmtId="179" fontId="4" fillId="2" borderId="0" xfId="63" applyNumberFormat="1" applyFont="1" applyFill="1" applyAlignment="1" applyProtection="1">
      <alignment horizontal="center" vertical="center" shrinkToFit="1"/>
      <protection locked="0"/>
    </xf>
    <xf numFmtId="179" fontId="4" fillId="0" borderId="22" xfId="63" applyNumberFormat="1" applyFont="1" applyBorder="1" applyAlignment="1" applyProtection="1">
      <alignment horizontal="center" vertical="center" shrinkToFit="1"/>
      <protection locked="0"/>
    </xf>
    <xf numFmtId="179" fontId="4" fillId="0" borderId="23" xfId="63" applyNumberFormat="1" applyFont="1" applyBorder="1" applyAlignment="1" applyProtection="1">
      <alignment horizontal="center" vertical="center" shrinkToFit="1"/>
      <protection locked="0"/>
    </xf>
    <xf numFmtId="179" fontId="0" fillId="0" borderId="0" xfId="0" applyNumberFormat="1">
      <alignment vertical="center"/>
    </xf>
    <xf numFmtId="179" fontId="4" fillId="0" borderId="0" xfId="63" applyNumberFormat="1" applyFont="1" applyAlignment="1" applyProtection="1">
      <alignment horizontal="center" vertical="center" shrinkToFit="1"/>
      <protection locked="0"/>
    </xf>
    <xf numFmtId="178" fontId="0" fillId="0" borderId="0" xfId="0" applyNumberFormat="1">
      <alignment vertical="center"/>
    </xf>
    <xf numFmtId="178" fontId="2" fillId="0" borderId="0" xfId="62" applyNumberFormat="1" applyFont="1" applyAlignment="1">
      <alignment horizontal="center" vertical="center" wrapText="1" shrinkToFit="1"/>
    </xf>
    <xf numFmtId="178" fontId="2" fillId="0" borderId="0" xfId="62" applyNumberFormat="1" applyFont="1" applyAlignment="1">
      <alignment horizontal="center" vertical="center" shrinkToFit="1"/>
    </xf>
    <xf numFmtId="0" fontId="4" fillId="2" borderId="3" xfId="63" applyFont="1" applyFill="1" applyBorder="1" applyAlignment="1" applyProtection="1">
      <alignment horizontal="center" vertical="center" shrinkToFit="1"/>
      <protection locked="0"/>
    </xf>
    <xf numFmtId="180" fontId="4" fillId="0" borderId="3" xfId="63" applyNumberFormat="1" applyFont="1" applyBorder="1" applyAlignment="1" applyProtection="1">
      <alignment horizontal="center" vertical="center" shrinkToFit="1"/>
      <protection locked="0"/>
    </xf>
    <xf numFmtId="180" fontId="4" fillId="0" borderId="6" xfId="63" applyNumberFormat="1" applyFont="1" applyBorder="1" applyAlignment="1" applyProtection="1">
      <alignment horizontal="center" vertical="center" shrinkToFit="1"/>
      <protection locked="0"/>
    </xf>
    <xf numFmtId="0" fontId="4" fillId="2" borderId="8" xfId="63" applyFont="1" applyFill="1" applyBorder="1" applyAlignment="1" applyProtection="1">
      <alignment horizontal="center" vertical="center" shrinkToFit="1"/>
      <protection locked="0"/>
    </xf>
    <xf numFmtId="180" fontId="4" fillId="0" borderId="8" xfId="63" applyNumberFormat="1" applyFont="1" applyBorder="1" applyAlignment="1" applyProtection="1">
      <alignment horizontal="center" vertical="center" shrinkToFit="1"/>
      <protection locked="0"/>
    </xf>
    <xf numFmtId="180" fontId="4" fillId="0" borderId="11" xfId="63" applyNumberFormat="1" applyFont="1" applyBorder="1" applyAlignment="1" applyProtection="1">
      <alignment horizontal="center" vertical="center" shrinkToFit="1"/>
      <protection locked="0"/>
    </xf>
    <xf numFmtId="0" fontId="4" fillId="2" borderId="15" xfId="63" applyFont="1" applyFill="1" applyBorder="1" applyAlignment="1" applyProtection="1">
      <alignment horizontal="center" vertical="center" shrinkToFit="1"/>
      <protection locked="0"/>
    </xf>
    <xf numFmtId="180" fontId="4" fillId="0" borderId="15" xfId="63" applyNumberFormat="1" applyFont="1" applyBorder="1" applyAlignment="1" applyProtection="1">
      <alignment horizontal="center" vertical="center" shrinkToFit="1"/>
      <protection locked="0"/>
    </xf>
    <xf numFmtId="180" fontId="4" fillId="0" borderId="18" xfId="63" applyNumberFormat="1" applyFont="1" applyBorder="1" applyAlignment="1" applyProtection="1">
      <alignment horizontal="center" vertical="center" shrinkToFit="1"/>
      <protection locked="0"/>
    </xf>
    <xf numFmtId="178" fontId="1" fillId="0" borderId="19" xfId="62" applyNumberFormat="1" applyFont="1" applyBorder="1" applyAlignment="1">
      <alignment horizontal="center" vertical="center" textRotation="255" shrinkToFit="1"/>
    </xf>
    <xf numFmtId="178" fontId="4" fillId="0" borderId="20" xfId="63" applyNumberFormat="1" applyFont="1" applyBorder="1" applyAlignment="1" applyProtection="1">
      <alignment horizontal="center" vertical="center" shrinkToFit="1"/>
      <protection locked="0"/>
    </xf>
    <xf numFmtId="178" fontId="4" fillId="2" borderId="20" xfId="63" applyNumberFormat="1" applyFont="1" applyFill="1" applyBorder="1" applyAlignment="1" applyProtection="1">
      <alignment horizontal="center" vertical="center" shrinkToFit="1"/>
      <protection locked="0"/>
    </xf>
    <xf numFmtId="178" fontId="4" fillId="0" borderId="23" xfId="63" applyNumberFormat="1" applyFont="1" applyBorder="1" applyAlignment="1" applyProtection="1">
      <alignment horizontal="center" vertical="center" shrinkToFit="1"/>
      <protection locked="0"/>
    </xf>
    <xf numFmtId="178" fontId="4" fillId="0" borderId="0" xfId="63" applyNumberFormat="1" applyFont="1" applyAlignment="1" applyProtection="1">
      <alignment horizontal="center" vertical="center" shrinkToFit="1"/>
      <protection locked="0"/>
    </xf>
    <xf numFmtId="180" fontId="0" fillId="0" borderId="0" xfId="0" applyNumberFormat="1">
      <alignment vertical="center"/>
    </xf>
    <xf numFmtId="180" fontId="2" fillId="0" borderId="0" xfId="62" applyNumberFormat="1" applyFont="1" applyAlignment="1">
      <alignment horizontal="center" vertical="center" wrapText="1" shrinkToFit="1"/>
    </xf>
    <xf numFmtId="180" fontId="2" fillId="0" borderId="0" xfId="62" applyNumberFormat="1" applyFont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3" xfId="63" applyFont="1" applyBorder="1" applyAlignment="1" applyProtection="1">
      <alignment horizontal="center" vertical="center" shrinkToFit="1"/>
      <protection locked="0"/>
    </xf>
    <xf numFmtId="0" fontId="6" fillId="0" borderId="3" xfId="63" applyFont="1" applyBorder="1" applyAlignment="1">
      <alignment horizontal="center" vertical="center" shrinkToFit="1"/>
    </xf>
    <xf numFmtId="0" fontId="6" fillId="0" borderId="25" xfId="62" applyFont="1" applyBorder="1" applyAlignment="1">
      <alignment horizontal="center" vertical="center" shrinkToFit="1"/>
    </xf>
    <xf numFmtId="0" fontId="6" fillId="0" borderId="6" xfId="62" applyFont="1" applyBorder="1" applyAlignment="1">
      <alignment horizontal="center" vertical="center" shrinkToFit="1"/>
    </xf>
    <xf numFmtId="0" fontId="6" fillId="0" borderId="8" xfId="63" applyFont="1" applyBorder="1" applyAlignment="1" applyProtection="1">
      <alignment horizontal="center" vertical="center" shrinkToFit="1"/>
      <protection locked="0"/>
    </xf>
    <xf numFmtId="0" fontId="6" fillId="0" borderId="8" xfId="63" applyFont="1" applyBorder="1" applyAlignment="1">
      <alignment horizontal="center" vertical="center" shrinkToFit="1"/>
    </xf>
    <xf numFmtId="0" fontId="6" fillId="0" borderId="26" xfId="62" applyFont="1" applyBorder="1" applyAlignment="1">
      <alignment horizontal="center" vertical="center" shrinkToFit="1"/>
    </xf>
    <xf numFmtId="0" fontId="6" fillId="3" borderId="8" xfId="64" applyFont="1" applyFill="1" applyBorder="1" applyAlignment="1" applyProtection="1">
      <alignment horizontal="center" vertical="center" shrinkToFit="1"/>
      <protection locked="0"/>
    </xf>
    <xf numFmtId="0" fontId="6" fillId="3" borderId="8" xfId="63" applyFont="1" applyFill="1" applyBorder="1" applyAlignment="1">
      <alignment horizontal="center" vertical="center" shrinkToFit="1"/>
    </xf>
    <xf numFmtId="0" fontId="6" fillId="0" borderId="27" xfId="62" applyFont="1" applyBorder="1" applyAlignment="1">
      <alignment horizontal="center" vertical="center" shrinkToFit="1"/>
    </xf>
    <xf numFmtId="0" fontId="6" fillId="0" borderId="8" xfId="62" applyFont="1" applyBorder="1" applyAlignment="1">
      <alignment horizontal="center" vertical="center" shrinkToFit="1"/>
    </xf>
    <xf numFmtId="0" fontId="6" fillId="0" borderId="28" xfId="62" applyFont="1" applyBorder="1" applyAlignment="1">
      <alignment horizontal="center" vertical="center" shrinkToFit="1"/>
    </xf>
    <xf numFmtId="0" fontId="6" fillId="0" borderId="10" xfId="63" applyFont="1" applyBorder="1" applyAlignment="1" applyProtection="1">
      <alignment horizontal="center" vertical="center" shrinkToFit="1"/>
      <protection locked="0"/>
    </xf>
    <xf numFmtId="0" fontId="6" fillId="0" borderId="27" xfId="63" applyFont="1" applyBorder="1" applyAlignment="1" applyProtection="1">
      <alignment horizontal="center" vertical="center" shrinkToFit="1"/>
      <protection locked="0"/>
    </xf>
    <xf numFmtId="0" fontId="6" fillId="0" borderId="8" xfId="64" applyFont="1" applyBorder="1" applyAlignment="1" applyProtection="1">
      <alignment horizontal="center" vertical="center" shrinkToFit="1"/>
      <protection locked="0"/>
    </xf>
    <xf numFmtId="0" fontId="6" fillId="0" borderId="12" xfId="62" applyFont="1" applyBorder="1" applyAlignment="1">
      <alignment horizontal="center" vertical="center" shrinkToFit="1"/>
    </xf>
    <xf numFmtId="0" fontId="6" fillId="3" borderId="8" xfId="63" applyFont="1" applyFill="1" applyBorder="1" applyAlignment="1" applyProtection="1">
      <alignment horizontal="center" vertical="center" shrinkToFit="1"/>
      <protection locked="0"/>
    </xf>
    <xf numFmtId="0" fontId="6" fillId="0" borderId="14" xfId="62" applyFont="1" applyBorder="1" applyAlignment="1">
      <alignment horizontal="center" vertical="center" shrinkToFit="1"/>
    </xf>
    <xf numFmtId="0" fontId="6" fillId="0" borderId="29" xfId="62" applyFont="1" applyBorder="1" applyAlignment="1">
      <alignment horizontal="center" vertical="center" shrinkToFit="1"/>
    </xf>
    <xf numFmtId="0" fontId="6" fillId="0" borderId="15" xfId="62" applyFont="1" applyBorder="1" applyAlignment="1">
      <alignment horizontal="center" vertical="center" shrinkToFit="1"/>
    </xf>
    <xf numFmtId="0" fontId="6" fillId="0" borderId="30" xfId="62" applyFont="1" applyBorder="1" applyAlignment="1">
      <alignment horizontal="center" vertical="center" shrinkToFit="1"/>
    </xf>
    <xf numFmtId="0" fontId="6" fillId="0" borderId="3" xfId="64" applyFont="1" applyBorder="1" applyAlignment="1" applyProtection="1">
      <alignment horizontal="center" vertical="center" shrinkToFit="1"/>
      <protection locked="0"/>
    </xf>
    <xf numFmtId="0" fontId="6" fillId="0" borderId="31" xfId="64" applyFont="1" applyBorder="1" applyAlignment="1" applyProtection="1">
      <alignment horizontal="center" vertical="center" shrinkToFit="1"/>
      <protection locked="0"/>
    </xf>
    <xf numFmtId="0" fontId="6" fillId="0" borderId="31" xfId="63" applyFont="1" applyBorder="1" applyAlignment="1">
      <alignment horizontal="center" vertical="center" shrinkToFit="1"/>
    </xf>
    <xf numFmtId="179" fontId="6" fillId="0" borderId="8" xfId="0" applyNumberFormat="1" applyFont="1" applyBorder="1" applyAlignment="1">
      <alignment horizontal="center" vertical="center" wrapText="1"/>
    </xf>
    <xf numFmtId="0" fontId="6" fillId="0" borderId="31" xfId="62" applyFont="1" applyBorder="1" applyAlignment="1">
      <alignment horizontal="center" vertical="center" shrinkToFit="1"/>
    </xf>
    <xf numFmtId="0" fontId="6" fillId="0" borderId="32" xfId="63" applyFont="1" applyBorder="1" applyAlignment="1">
      <alignment horizontal="center" vertical="center" shrinkToFit="1"/>
    </xf>
    <xf numFmtId="38" fontId="6" fillId="0" borderId="32" xfId="63" applyNumberFormat="1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2" xfId="62" applyFont="1" applyBorder="1" applyAlignment="1">
      <alignment horizontal="center" vertical="center" shrinkToFit="1"/>
    </xf>
    <xf numFmtId="0" fontId="6" fillId="0" borderId="15" xfId="64" applyFont="1" applyBorder="1" applyAlignment="1" applyProtection="1">
      <alignment horizontal="center" vertical="center" shrinkToFit="1"/>
      <protection locked="0"/>
    </xf>
    <xf numFmtId="0" fontId="6" fillId="0" borderId="15" xfId="63" applyFont="1" applyBorder="1" applyAlignment="1">
      <alignment horizontal="center" vertical="center" shrinkToFit="1"/>
    </xf>
    <xf numFmtId="0" fontId="6" fillId="0" borderId="3" xfId="62" applyFont="1" applyBorder="1" applyAlignment="1">
      <alignment horizontal="center" vertical="center" shrinkToFit="1"/>
    </xf>
    <xf numFmtId="0" fontId="6" fillId="3" borderId="3" xfId="62" applyFont="1" applyFill="1" applyBorder="1" applyAlignment="1">
      <alignment horizontal="center" vertical="center" shrinkToFit="1"/>
    </xf>
    <xf numFmtId="0" fontId="6" fillId="3" borderId="8" xfId="62" applyFont="1" applyFill="1" applyBorder="1" applyAlignment="1">
      <alignment horizontal="center" vertical="center" shrinkToFit="1"/>
    </xf>
    <xf numFmtId="0" fontId="6" fillId="0" borderId="18" xfId="62" applyFont="1" applyBorder="1" applyAlignment="1">
      <alignment horizontal="center" vertical="center" shrinkToFit="1"/>
    </xf>
    <xf numFmtId="0" fontId="6" fillId="0" borderId="31" xfId="63" applyFont="1" applyBorder="1" applyAlignment="1" applyProtection="1">
      <alignment horizontal="center" vertical="center" shrinkToFit="1"/>
      <protection locked="0"/>
    </xf>
    <xf numFmtId="0" fontId="6" fillId="0" borderId="4" xfId="62" applyFont="1" applyBorder="1" applyAlignment="1">
      <alignment horizontal="center" vertical="center" shrinkToFit="1"/>
    </xf>
    <xf numFmtId="0" fontId="6" fillId="3" borderId="34" xfId="62" applyFont="1" applyFill="1" applyBorder="1" applyAlignment="1">
      <alignment horizontal="center" vertical="center" shrinkToFit="1"/>
    </xf>
    <xf numFmtId="0" fontId="6" fillId="3" borderId="31" xfId="62" applyFont="1" applyFill="1" applyBorder="1" applyAlignment="1">
      <alignment horizontal="center" vertical="center" shrinkToFit="1"/>
    </xf>
    <xf numFmtId="0" fontId="6" fillId="0" borderId="35" xfId="62" applyFont="1" applyBorder="1" applyAlignment="1">
      <alignment horizontal="center" vertical="center" shrinkToFit="1"/>
    </xf>
    <xf numFmtId="0" fontId="6" fillId="3" borderId="37" xfId="60" applyFont="1" applyFill="1" applyBorder="1" applyAlignment="1">
      <alignment horizontal="center" shrinkToFit="1"/>
    </xf>
    <xf numFmtId="0" fontId="6" fillId="0" borderId="9" xfId="62" applyFont="1" applyBorder="1" applyAlignment="1">
      <alignment horizontal="center" vertical="center" shrinkToFit="1"/>
    </xf>
    <xf numFmtId="0" fontId="6" fillId="0" borderId="34" xfId="62" applyFont="1" applyBorder="1" applyAlignment="1">
      <alignment horizontal="center" vertical="center" shrinkToFit="1"/>
    </xf>
    <xf numFmtId="0" fontId="6" fillId="0" borderId="38" xfId="41" applyFont="1" applyBorder="1" applyAlignment="1">
      <alignment horizontal="center" vertical="center" shrinkToFit="1"/>
    </xf>
    <xf numFmtId="38" fontId="6" fillId="0" borderId="32" xfId="41" applyNumberFormat="1" applyFont="1" applyBorder="1" applyAlignment="1">
      <alignment horizontal="center" vertical="center" shrinkToFit="1"/>
    </xf>
    <xf numFmtId="0" fontId="6" fillId="3" borderId="10" xfId="63" applyFont="1" applyFill="1" applyBorder="1" applyAlignment="1" applyProtection="1">
      <alignment horizontal="center" vertical="center" shrinkToFit="1"/>
      <protection locked="0"/>
    </xf>
    <xf numFmtId="0" fontId="5" fillId="0" borderId="8" xfId="0" applyFont="1" applyBorder="1">
      <alignment vertical="center"/>
    </xf>
    <xf numFmtId="0" fontId="6" fillId="0" borderId="40" xfId="62" applyFont="1" applyBorder="1" applyAlignment="1">
      <alignment horizontal="center" vertical="center" shrinkToFit="1"/>
    </xf>
    <xf numFmtId="0" fontId="6" fillId="0" borderId="41" xfId="62" applyFont="1" applyBorder="1" applyAlignment="1">
      <alignment horizontal="center" vertical="center" shrinkToFit="1"/>
    </xf>
    <xf numFmtId="0" fontId="6" fillId="0" borderId="21" xfId="62" applyFont="1" applyBorder="1" applyAlignment="1">
      <alignment horizontal="center" vertical="center" shrinkToFit="1"/>
    </xf>
    <xf numFmtId="0" fontId="6" fillId="0" borderId="20" xfId="62" applyFont="1" applyBorder="1" applyAlignment="1">
      <alignment horizontal="center" vertical="center" shrinkToFit="1"/>
    </xf>
    <xf numFmtId="0" fontId="6" fillId="0" borderId="42" xfId="62" applyFont="1" applyBorder="1" applyAlignment="1">
      <alignment horizontal="center" vertical="center" shrinkToFit="1"/>
    </xf>
    <xf numFmtId="0" fontId="6" fillId="0" borderId="39" xfId="62" applyFont="1" applyBorder="1" applyAlignment="1">
      <alignment horizontal="center" vertical="center" shrinkToFit="1"/>
    </xf>
    <xf numFmtId="0" fontId="6" fillId="0" borderId="43" xfId="62" applyFont="1" applyBorder="1" applyAlignment="1">
      <alignment horizontal="center" vertical="center" shrinkToFit="1"/>
    </xf>
    <xf numFmtId="0" fontId="6" fillId="0" borderId="44" xfId="62" applyFont="1" applyBorder="1" applyAlignment="1">
      <alignment horizontal="center" vertical="center" shrinkToFit="1"/>
    </xf>
    <xf numFmtId="0" fontId="6" fillId="0" borderId="11" xfId="62" applyFont="1" applyBorder="1" applyAlignment="1">
      <alignment horizontal="center" vertical="center" shrinkToFit="1"/>
    </xf>
    <xf numFmtId="0" fontId="6" fillId="0" borderId="45" xfId="62" applyFont="1" applyBorder="1" applyAlignment="1">
      <alignment horizontal="center" vertical="center" shrinkToFit="1"/>
    </xf>
    <xf numFmtId="0" fontId="6" fillId="3" borderId="3" xfId="64" applyFont="1" applyFill="1" applyBorder="1" applyAlignment="1" applyProtection="1">
      <alignment horizontal="center" vertical="center" shrinkToFit="1"/>
      <protection locked="0"/>
    </xf>
    <xf numFmtId="0" fontId="6" fillId="3" borderId="3" xfId="63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6" fillId="0" borderId="32" xfId="64" applyFont="1" applyBorder="1" applyAlignment="1" applyProtection="1">
      <alignment horizontal="center" vertical="center" shrinkToFit="1"/>
      <protection locked="0"/>
    </xf>
    <xf numFmtId="0" fontId="6" fillId="0" borderId="46" xfId="62" applyFont="1" applyBorder="1" applyAlignment="1">
      <alignment horizontal="center" vertical="center" shrinkToFit="1"/>
    </xf>
    <xf numFmtId="0" fontId="7" fillId="0" borderId="8" xfId="62" applyFont="1" applyBorder="1" applyAlignment="1">
      <alignment horizontal="center" vertical="center" shrinkToFit="1"/>
    </xf>
    <xf numFmtId="0" fontId="7" fillId="0" borderId="25" xfId="62" applyFont="1" applyBorder="1" applyAlignment="1">
      <alignment horizontal="center" vertical="center" shrinkToFit="1"/>
    </xf>
    <xf numFmtId="0" fontId="6" fillId="0" borderId="12" xfId="64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 shrinkToFit="1"/>
    </xf>
    <xf numFmtId="0" fontId="6" fillId="0" borderId="50" xfId="62" applyFont="1" applyBorder="1" applyAlignment="1">
      <alignment horizontal="center" vertical="center" shrinkToFit="1"/>
    </xf>
    <xf numFmtId="0" fontId="6" fillId="0" borderId="37" xfId="62" applyFont="1" applyBorder="1" applyAlignment="1">
      <alignment horizontal="center" vertical="center" shrinkToFit="1"/>
    </xf>
    <xf numFmtId="0" fontId="6" fillId="0" borderId="51" xfId="62" applyFont="1" applyBorder="1" applyAlignment="1">
      <alignment horizontal="center" vertical="center" shrinkToFit="1"/>
    </xf>
    <xf numFmtId="0" fontId="6" fillId="0" borderId="52" xfId="62" applyFont="1" applyBorder="1" applyAlignment="1">
      <alignment horizontal="center" vertical="center" shrinkToFit="1"/>
    </xf>
    <xf numFmtId="0" fontId="6" fillId="0" borderId="53" xfId="62" applyFont="1" applyBorder="1" applyAlignment="1">
      <alignment horizontal="center" vertical="center" shrinkToFit="1"/>
    </xf>
    <xf numFmtId="0" fontId="6" fillId="0" borderId="54" xfId="62" applyFont="1" applyBorder="1" applyAlignment="1">
      <alignment horizontal="center" vertical="center" shrinkToFit="1"/>
    </xf>
    <xf numFmtId="179" fontId="6" fillId="0" borderId="5" xfId="62" applyNumberFormat="1" applyFont="1" applyBorder="1" applyAlignment="1">
      <alignment horizontal="center" vertical="center" shrinkToFit="1"/>
    </xf>
    <xf numFmtId="179" fontId="6" fillId="0" borderId="3" xfId="62" applyNumberFormat="1" applyFont="1" applyBorder="1" applyAlignment="1">
      <alignment horizontal="center" vertical="center" shrinkToFit="1"/>
    </xf>
    <xf numFmtId="0" fontId="6" fillId="0" borderId="47" xfId="62" applyFont="1" applyBorder="1" applyAlignment="1">
      <alignment horizontal="center" vertical="center" shrinkToFit="1"/>
    </xf>
    <xf numFmtId="179" fontId="6" fillId="0" borderId="50" xfId="62" applyNumberFormat="1" applyFont="1" applyBorder="1" applyAlignment="1">
      <alignment horizontal="center" vertical="center" shrinkToFit="1"/>
    </xf>
    <xf numFmtId="0" fontId="5" fillId="0" borderId="55" xfId="0" applyFont="1" applyBorder="1">
      <alignment vertical="center"/>
    </xf>
    <xf numFmtId="0" fontId="6" fillId="0" borderId="48" xfId="62" applyFont="1" applyBorder="1" applyAlignment="1">
      <alignment horizontal="center" vertical="center" shrinkToFit="1"/>
    </xf>
    <xf numFmtId="179" fontId="6" fillId="0" borderId="8" xfId="59" applyNumberFormat="1" applyFont="1" applyBorder="1" applyAlignment="1">
      <alignment horizontal="center" vertical="center" shrinkToFit="1"/>
    </xf>
    <xf numFmtId="0" fontId="6" fillId="0" borderId="11" xfId="64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>
      <alignment vertical="center"/>
    </xf>
    <xf numFmtId="0" fontId="5" fillId="0" borderId="39" xfId="0" applyFont="1" applyBorder="1">
      <alignment vertical="center"/>
    </xf>
    <xf numFmtId="0" fontId="7" fillId="0" borderId="31" xfId="62" applyFont="1" applyBorder="1" applyAlignment="1">
      <alignment horizontal="center" vertical="center" shrinkToFit="1"/>
    </xf>
    <xf numFmtId="0" fontId="7" fillId="0" borderId="53" xfId="62" applyFont="1" applyBorder="1" applyAlignment="1">
      <alignment horizontal="center" vertical="center" shrinkToFit="1"/>
    </xf>
    <xf numFmtId="181" fontId="7" fillId="0" borderId="8" xfId="63" applyNumberFormat="1" applyFont="1" applyBorder="1" applyAlignment="1" applyProtection="1">
      <alignment horizontal="center" vertical="center" shrinkToFit="1"/>
      <protection locked="0"/>
    </xf>
    <xf numFmtId="0" fontId="7" fillId="0" borderId="11" xfId="62" applyFont="1" applyBorder="1" applyAlignment="1">
      <alignment horizontal="center" vertical="center" shrinkToFit="1"/>
    </xf>
    <xf numFmtId="0" fontId="7" fillId="0" borderId="26" xfId="62" applyFont="1" applyBorder="1" applyAlignment="1">
      <alignment horizontal="center" vertical="center" shrinkToFit="1"/>
    </xf>
    <xf numFmtId="0" fontId="6" fillId="0" borderId="56" xfId="62" applyFont="1" applyBorder="1" applyAlignment="1">
      <alignment horizontal="center" vertical="center" shrinkToFit="1"/>
    </xf>
    <xf numFmtId="0" fontId="5" fillId="0" borderId="28" xfId="0" applyFont="1" applyBorder="1">
      <alignment vertical="center"/>
    </xf>
    <xf numFmtId="0" fontId="6" fillId="0" borderId="57" xfId="62" applyFont="1" applyBorder="1" applyAlignment="1">
      <alignment horizontal="center" vertical="center" shrinkToFit="1"/>
    </xf>
    <xf numFmtId="0" fontId="6" fillId="0" borderId="58" xfId="62" applyFont="1" applyBorder="1" applyAlignment="1">
      <alignment horizontal="center" vertical="center" shrinkToFit="1"/>
    </xf>
    <xf numFmtId="0" fontId="7" fillId="0" borderId="3" xfId="64" applyFont="1" applyBorder="1" applyAlignment="1" applyProtection="1">
      <alignment horizontal="center" vertical="center" shrinkToFit="1"/>
      <protection locked="0"/>
    </xf>
    <xf numFmtId="0" fontId="7" fillId="0" borderId="3" xfId="63" applyFont="1" applyBorder="1" applyAlignment="1">
      <alignment horizontal="center" vertical="center" shrinkToFit="1"/>
    </xf>
    <xf numFmtId="0" fontId="7" fillId="0" borderId="8" xfId="64" applyFont="1" applyBorder="1" applyAlignment="1" applyProtection="1">
      <alignment horizontal="center" vertical="center" shrinkToFit="1"/>
      <protection locked="0"/>
    </xf>
    <xf numFmtId="0" fontId="7" fillId="0" borderId="8" xfId="63" applyFont="1" applyBorder="1" applyAlignment="1">
      <alignment horizontal="center" vertical="center" shrinkToFit="1"/>
    </xf>
    <xf numFmtId="0" fontId="5" fillId="0" borderId="15" xfId="0" applyFont="1" applyBorder="1">
      <alignment vertical="center"/>
    </xf>
    <xf numFmtId="0" fontId="7" fillId="0" borderId="3" xfId="62" applyFont="1" applyBorder="1" applyAlignment="1">
      <alignment horizontal="center" vertical="center" shrinkToFit="1"/>
    </xf>
    <xf numFmtId="0" fontId="7" fillId="0" borderId="6" xfId="62" applyFont="1" applyBorder="1" applyAlignment="1">
      <alignment horizontal="center" vertical="center" shrinkToFit="1"/>
    </xf>
    <xf numFmtId="0" fontId="6" fillId="0" borderId="31" xfId="41" applyFont="1" applyBorder="1" applyAlignment="1">
      <alignment horizontal="center" shrinkToFit="1"/>
    </xf>
    <xf numFmtId="38" fontId="6" fillId="0" borderId="31" xfId="41" applyNumberFormat="1" applyFont="1" applyBorder="1" applyAlignment="1">
      <alignment horizontal="center" vertical="center" shrinkToFit="1"/>
    </xf>
    <xf numFmtId="0" fontId="6" fillId="0" borderId="8" xfId="41" applyFont="1" applyBorder="1" applyAlignment="1">
      <alignment horizontal="center" shrinkToFit="1"/>
    </xf>
    <xf numFmtId="38" fontId="6" fillId="0" borderId="8" xfId="41" applyNumberFormat="1" applyFont="1" applyBorder="1" applyAlignment="1">
      <alignment horizontal="center" vertical="center" shrinkToFit="1"/>
    </xf>
    <xf numFmtId="0" fontId="6" fillId="0" borderId="10" xfId="41" applyFont="1" applyBorder="1" applyAlignment="1">
      <alignment horizontal="center" shrinkToFit="1"/>
    </xf>
    <xf numFmtId="0" fontId="6" fillId="3" borderId="27" xfId="62" applyFont="1" applyFill="1" applyBorder="1" applyAlignment="1">
      <alignment horizontal="center" vertical="center" shrinkToFit="1"/>
    </xf>
    <xf numFmtId="0" fontId="7" fillId="0" borderId="28" xfId="62" applyFont="1" applyBorder="1" applyAlignment="1">
      <alignment horizontal="center" vertical="center" shrinkToFit="1"/>
    </xf>
    <xf numFmtId="0" fontId="5" fillId="0" borderId="32" xfId="41" applyFont="1" applyBorder="1" applyAlignment="1">
      <alignment horizontal="center" shrinkToFit="1"/>
    </xf>
    <xf numFmtId="0" fontId="6" fillId="0" borderId="12" xfId="63" applyFont="1" applyBorder="1" applyAlignment="1" applyProtection="1">
      <alignment horizontal="center" vertical="center" shrinkToFit="1"/>
      <protection locked="0"/>
    </xf>
    <xf numFmtId="0" fontId="6" fillId="0" borderId="31" xfId="41" applyFont="1" applyBorder="1" applyAlignment="1" applyProtection="1">
      <alignment horizontal="center" vertical="center" shrinkToFit="1"/>
      <protection locked="0"/>
    </xf>
    <xf numFmtId="0" fontId="9" fillId="0" borderId="26" xfId="62" applyFont="1" applyBorder="1" applyAlignment="1">
      <alignment horizontal="center" vertical="center" shrinkToFit="1"/>
    </xf>
    <xf numFmtId="0" fontId="6" fillId="0" borderId="8" xfId="41" applyFont="1" applyBorder="1" applyAlignment="1" applyProtection="1">
      <alignment horizontal="center" vertical="center" shrinkToFit="1"/>
      <protection locked="0"/>
    </xf>
    <xf numFmtId="0" fontId="6" fillId="0" borderId="10" xfId="62" applyFont="1" applyBorder="1" applyAlignment="1">
      <alignment horizontal="center" vertical="center" shrinkToFit="1"/>
    </xf>
    <xf numFmtId="0" fontId="10" fillId="0" borderId="0" xfId="0" applyFont="1" applyAlignment="1"/>
    <xf numFmtId="0" fontId="11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49" fontId="18" fillId="0" borderId="0" xfId="0" applyNumberFormat="1" applyFont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0" fillId="0" borderId="0" xfId="0" applyFont="1" applyAlignment="1"/>
    <xf numFmtId="0" fontId="21" fillId="0" borderId="0" xfId="0" applyFont="1" applyAlignment="1"/>
    <xf numFmtId="0" fontId="22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7" fillId="4" borderId="3" xfId="0" applyFont="1" applyFill="1" applyBorder="1" applyAlignment="1">
      <alignment horizontal="center" vertical="center" shrinkToFit="1"/>
    </xf>
    <xf numFmtId="0" fontId="27" fillId="4" borderId="32" xfId="0" applyFont="1" applyFill="1" applyBorder="1" applyAlignment="1">
      <alignment horizontal="center" vertical="center" shrinkToFit="1"/>
    </xf>
    <xf numFmtId="182" fontId="8" fillId="0" borderId="49" xfId="61" applyNumberFormat="1" applyFont="1" applyBorder="1" applyAlignment="1">
      <alignment horizontal="center" vertical="center" shrinkToFit="1"/>
    </xf>
    <xf numFmtId="0" fontId="8" fillId="0" borderId="15" xfId="61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183" fontId="28" fillId="0" borderId="15" xfId="0" applyNumberFormat="1" applyFont="1" applyBorder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182" fontId="8" fillId="0" borderId="63" xfId="61" applyNumberFormat="1" applyFont="1" applyBorder="1" applyAlignment="1">
      <alignment horizontal="center" vertical="center" shrinkToFit="1"/>
    </xf>
    <xf numFmtId="0" fontId="8" fillId="0" borderId="31" xfId="61" applyFont="1" applyBorder="1" applyAlignment="1">
      <alignment horizontal="center" vertical="center" shrinkToFit="1"/>
    </xf>
    <xf numFmtId="0" fontId="28" fillId="0" borderId="31" xfId="0" applyFont="1" applyBorder="1" applyAlignment="1">
      <alignment horizontal="center" vertical="center"/>
    </xf>
    <xf numFmtId="183" fontId="28" fillId="0" borderId="31" xfId="0" applyNumberFormat="1" applyFont="1" applyBorder="1" applyAlignment="1">
      <alignment horizontal="center" vertical="center"/>
    </xf>
    <xf numFmtId="182" fontId="8" fillId="0" borderId="48" xfId="61" applyNumberFormat="1" applyFont="1" applyBorder="1" applyAlignment="1">
      <alignment horizontal="center" vertical="center" shrinkToFit="1"/>
    </xf>
    <xf numFmtId="0" fontId="8" fillId="0" borderId="8" xfId="61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wrapText="1"/>
    </xf>
    <xf numFmtId="183" fontId="28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shrinkToFit="1"/>
    </xf>
    <xf numFmtId="183" fontId="28" fillId="0" borderId="8" xfId="0" applyNumberFormat="1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wrapText="1"/>
    </xf>
    <xf numFmtId="183" fontId="28" fillId="0" borderId="15" xfId="0" applyNumberFormat="1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shrinkToFit="1"/>
    </xf>
    <xf numFmtId="183" fontId="28" fillId="0" borderId="31" xfId="0" applyNumberFormat="1" applyFont="1" applyBorder="1" applyAlignment="1">
      <alignment horizontal="center" vertical="center" shrinkToFit="1"/>
    </xf>
    <xf numFmtId="182" fontId="29" fillId="0" borderId="49" xfId="61" applyNumberFormat="1" applyFont="1" applyBorder="1" applyAlignment="1">
      <alignment horizontal="center" vertical="center" shrinkToFit="1"/>
    </xf>
    <xf numFmtId="0" fontId="29" fillId="0" borderId="15" xfId="61" applyFont="1" applyBorder="1" applyAlignment="1">
      <alignment horizontal="center" vertical="center" shrinkToFit="1"/>
    </xf>
    <xf numFmtId="181" fontId="30" fillId="0" borderId="15" xfId="0" applyNumberFormat="1" applyFont="1" applyBorder="1" applyAlignment="1">
      <alignment horizontal="center" vertical="center" shrinkToFit="1"/>
    </xf>
    <xf numFmtId="0" fontId="31" fillId="0" borderId="15" xfId="61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178" fontId="14" fillId="0" borderId="8" xfId="0" applyNumberFormat="1" applyFont="1" applyBorder="1" applyAlignment="1">
      <alignment horizontal="center" vertical="center" shrinkToFit="1"/>
    </xf>
    <xf numFmtId="182" fontId="29" fillId="0" borderId="8" xfId="61" applyNumberFormat="1" applyFont="1" applyBorder="1" applyAlignment="1">
      <alignment horizontal="center" vertical="center" shrinkToFit="1"/>
    </xf>
    <xf numFmtId="0" fontId="29" fillId="0" borderId="8" xfId="61" applyFont="1" applyBorder="1" applyAlignment="1">
      <alignment horizontal="center" vertical="center" shrinkToFit="1"/>
    </xf>
    <xf numFmtId="181" fontId="32" fillId="0" borderId="8" xfId="0" applyNumberFormat="1" applyFont="1" applyBorder="1" applyAlignment="1">
      <alignment horizontal="center" vertical="center" shrinkToFit="1"/>
    </xf>
    <xf numFmtId="0" fontId="33" fillId="0" borderId="8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 shrinkToFit="1"/>
    </xf>
    <xf numFmtId="181" fontId="35" fillId="0" borderId="8" xfId="0" applyNumberFormat="1" applyFont="1" applyBorder="1" applyAlignment="1">
      <alignment horizontal="center" vertical="center" shrinkToFit="1"/>
    </xf>
    <xf numFmtId="0" fontId="4" fillId="0" borderId="8" xfId="63" applyFont="1" applyBorder="1" applyAlignment="1">
      <alignment horizontal="center" vertical="center" shrinkToFit="1"/>
    </xf>
    <xf numFmtId="182" fontId="29" fillId="0" borderId="0" xfId="61" applyNumberFormat="1" applyFont="1" applyAlignment="1">
      <alignment horizontal="center" vertical="center" shrinkToFit="1"/>
    </xf>
    <xf numFmtId="0" fontId="29" fillId="0" borderId="0" xfId="61" applyFont="1" applyAlignment="1">
      <alignment horizontal="center" vertical="center" shrinkToFit="1"/>
    </xf>
    <xf numFmtId="0" fontId="36" fillId="0" borderId="65" xfId="65" applyFont="1" applyBorder="1" applyAlignment="1">
      <alignment horizontal="center" shrinkToFit="1"/>
    </xf>
    <xf numFmtId="0" fontId="36" fillId="0" borderId="68" xfId="65" applyFont="1" applyBorder="1" applyAlignment="1">
      <alignment horizontal="center" shrinkToFit="1"/>
    </xf>
    <xf numFmtId="0" fontId="36" fillId="0" borderId="69" xfId="65" applyFont="1" applyBorder="1" applyAlignment="1">
      <alignment horizontal="center" shrinkToFit="1"/>
    </xf>
    <xf numFmtId="0" fontId="14" fillId="0" borderId="0" xfId="0" applyFont="1" applyAlignment="1">
      <alignment vertical="center" wrapText="1" shrinkToFit="1"/>
    </xf>
    <xf numFmtId="0" fontId="36" fillId="0" borderId="0" xfId="0" applyFont="1" applyAlignment="1">
      <alignment horizontal="center" vertical="center" shrinkToFit="1"/>
    </xf>
    <xf numFmtId="0" fontId="36" fillId="0" borderId="71" xfId="65" applyFont="1" applyBorder="1" applyAlignment="1">
      <alignment horizontal="center" shrinkToFit="1"/>
    </xf>
    <xf numFmtId="0" fontId="14" fillId="0" borderId="71" xfId="65" applyFont="1" applyBorder="1" applyAlignment="1">
      <alignment horizontal="center" shrinkToFit="1"/>
    </xf>
    <xf numFmtId="0" fontId="14" fillId="0" borderId="68" xfId="65" applyFont="1" applyBorder="1" applyAlignment="1">
      <alignment horizontal="center" shrinkToFit="1"/>
    </xf>
    <xf numFmtId="0" fontId="37" fillId="0" borderId="69" xfId="65" applyFont="1" applyBorder="1" applyAlignment="1">
      <alignment horizontal="center" shrinkToFit="1"/>
    </xf>
    <xf numFmtId="0" fontId="37" fillId="0" borderId="68" xfId="65" applyFont="1" applyBorder="1" applyAlignment="1">
      <alignment horizontal="center" shrinkToFit="1"/>
    </xf>
    <xf numFmtId="0" fontId="37" fillId="0" borderId="72" xfId="65" applyFont="1" applyBorder="1" applyAlignment="1">
      <alignment horizontal="center" shrinkToFit="1"/>
    </xf>
    <xf numFmtId="0" fontId="37" fillId="0" borderId="71" xfId="65" applyFont="1" applyBorder="1" applyAlignment="1">
      <alignment horizontal="center" shrinkToFit="1"/>
    </xf>
    <xf numFmtId="0" fontId="40" fillId="0" borderId="0" xfId="0" applyFont="1">
      <alignment vertical="center"/>
    </xf>
    <xf numFmtId="0" fontId="13" fillId="0" borderId="0" xfId="0" applyFont="1" applyAlignment="1">
      <alignment vertical="center" wrapText="1" shrinkToFit="1"/>
    </xf>
    <xf numFmtId="0" fontId="17" fillId="0" borderId="0" xfId="0" applyFont="1" applyAlignment="1">
      <alignment vertical="center" wrapText="1" shrinkToFit="1"/>
    </xf>
    <xf numFmtId="0" fontId="41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10" fontId="5" fillId="0" borderId="0" xfId="72" applyNumberFormat="1" applyFont="1" applyBorder="1" applyAlignment="1">
      <alignment horizontal="center" vertical="center"/>
    </xf>
    <xf numFmtId="10" fontId="6" fillId="0" borderId="0" xfId="72" applyNumberFormat="1" applyFont="1" applyBorder="1" applyAlignment="1">
      <alignment horizontal="center" vertical="center" shrinkToFit="1"/>
    </xf>
    <xf numFmtId="0" fontId="21" fillId="0" borderId="0" xfId="0" applyFont="1" applyAlignment="1">
      <alignment horizontal="center"/>
    </xf>
    <xf numFmtId="0" fontId="33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17" fontId="33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178" fontId="14" fillId="0" borderId="0" xfId="0" applyNumberFormat="1" applyFont="1" applyAlignment="1">
      <alignment horizontal="center" vertical="center" shrinkToFit="1"/>
    </xf>
    <xf numFmtId="0" fontId="5" fillId="3" borderId="0" xfId="0" applyFont="1" applyFill="1">
      <alignment vertical="center"/>
    </xf>
    <xf numFmtId="0" fontId="5" fillId="3" borderId="0" xfId="44" applyFont="1" applyFill="1">
      <alignment vertical="center"/>
    </xf>
    <xf numFmtId="0" fontId="6" fillId="3" borderId="3" xfId="63" applyFont="1" applyFill="1" applyBorder="1" applyAlignment="1" applyProtection="1">
      <alignment horizontal="center" vertical="center" shrinkToFit="1"/>
      <protection locked="0"/>
    </xf>
    <xf numFmtId="0" fontId="6" fillId="3" borderId="6" xfId="62" applyFont="1" applyFill="1" applyBorder="1" applyAlignment="1">
      <alignment horizontal="center" vertical="center" shrinkToFit="1"/>
    </xf>
    <xf numFmtId="0" fontId="6" fillId="3" borderId="8" xfId="44" applyFont="1" applyFill="1" applyBorder="1" applyAlignment="1">
      <alignment horizontal="center" vertical="center"/>
    </xf>
    <xf numFmtId="0" fontId="6" fillId="3" borderId="0" xfId="62" applyFont="1" applyFill="1" applyAlignment="1">
      <alignment horizontal="center" vertical="center" shrinkToFit="1"/>
    </xf>
    <xf numFmtId="0" fontId="6" fillId="3" borderId="27" xfId="63" applyFont="1" applyFill="1" applyBorder="1" applyAlignment="1" applyProtection="1">
      <alignment horizontal="center" vertical="center" shrinkToFit="1"/>
      <protection locked="0"/>
    </xf>
    <xf numFmtId="0" fontId="6" fillId="3" borderId="12" xfId="62" applyFont="1" applyFill="1" applyBorder="1" applyAlignment="1">
      <alignment horizontal="center" vertical="center" shrinkToFit="1"/>
    </xf>
    <xf numFmtId="0" fontId="5" fillId="3" borderId="27" xfId="44" applyFont="1" applyFill="1" applyBorder="1" applyAlignment="1">
      <alignment horizontal="center" vertical="center"/>
    </xf>
    <xf numFmtId="0" fontId="6" fillId="3" borderId="14" xfId="62" applyFont="1" applyFill="1" applyBorder="1" applyAlignment="1">
      <alignment horizontal="center" vertical="center" shrinkToFit="1"/>
    </xf>
    <xf numFmtId="0" fontId="6" fillId="3" borderId="29" xfId="62" applyFont="1" applyFill="1" applyBorder="1" applyAlignment="1">
      <alignment horizontal="center" vertical="center" shrinkToFit="1"/>
    </xf>
    <xf numFmtId="0" fontId="6" fillId="3" borderId="15" xfId="62" applyFont="1" applyFill="1" applyBorder="1" applyAlignment="1">
      <alignment horizontal="center" vertical="center" shrinkToFit="1"/>
    </xf>
    <xf numFmtId="179" fontId="6" fillId="3" borderId="8" xfId="44" applyNumberFormat="1" applyFont="1" applyFill="1" applyBorder="1" applyAlignment="1">
      <alignment horizontal="center" vertical="center" wrapText="1"/>
    </xf>
    <xf numFmtId="0" fontId="6" fillId="3" borderId="31" xfId="63" applyFont="1" applyFill="1" applyBorder="1" applyAlignment="1">
      <alignment horizontal="center" vertical="center" shrinkToFit="1"/>
    </xf>
    <xf numFmtId="0" fontId="6" fillId="3" borderId="26" xfId="62" applyFont="1" applyFill="1" applyBorder="1" applyAlignment="1">
      <alignment horizontal="center" vertical="center" shrinkToFit="1"/>
    </xf>
    <xf numFmtId="0" fontId="6" fillId="3" borderId="0" xfId="44" applyFont="1" applyFill="1" applyAlignment="1">
      <alignment horizontal="center" vertical="center"/>
    </xf>
    <xf numFmtId="0" fontId="5" fillId="3" borderId="8" xfId="44" applyFont="1" applyFill="1" applyBorder="1">
      <alignment vertical="center"/>
    </xf>
    <xf numFmtId="0" fontId="6" fillId="3" borderId="15" xfId="64" applyFont="1" applyFill="1" applyBorder="1" applyAlignment="1" applyProtection="1">
      <alignment horizontal="center" vertical="center" shrinkToFit="1"/>
      <protection locked="0"/>
    </xf>
    <xf numFmtId="0" fontId="6" fillId="3" borderId="15" xfId="63" applyFont="1" applyFill="1" applyBorder="1" applyAlignment="1">
      <alignment horizontal="center" vertical="center" shrinkToFit="1"/>
    </xf>
    <xf numFmtId="0" fontId="6" fillId="3" borderId="32" xfId="62" applyFont="1" applyFill="1" applyBorder="1" applyAlignment="1">
      <alignment horizontal="center" vertical="center" shrinkToFit="1"/>
    </xf>
    <xf numFmtId="0" fontId="6" fillId="3" borderId="31" xfId="63" applyFont="1" applyFill="1" applyBorder="1" applyAlignment="1" applyProtection="1">
      <alignment horizontal="center" vertical="center" shrinkToFit="1"/>
      <protection locked="0"/>
    </xf>
    <xf numFmtId="0" fontId="6" fillId="3" borderId="12" xfId="63" applyFont="1" applyFill="1" applyBorder="1" applyAlignment="1" applyProtection="1">
      <alignment horizontal="center" vertical="center" shrinkToFit="1"/>
      <protection locked="0"/>
    </xf>
    <xf numFmtId="0" fontId="6" fillId="3" borderId="54" xfId="62" applyFont="1" applyFill="1" applyBorder="1" applyAlignment="1">
      <alignment horizontal="center" vertical="center" shrinkToFit="1"/>
    </xf>
    <xf numFmtId="0" fontId="6" fillId="3" borderId="50" xfId="62" applyFont="1" applyFill="1" applyBorder="1" applyAlignment="1">
      <alignment horizontal="center" vertical="center" shrinkToFit="1"/>
    </xf>
    <xf numFmtId="38" fontId="6" fillId="3" borderId="3" xfId="41" applyNumberFormat="1" applyFont="1" applyFill="1" applyBorder="1" applyAlignment="1">
      <alignment horizontal="center" vertical="center" shrinkToFit="1"/>
    </xf>
    <xf numFmtId="38" fontId="6" fillId="3" borderId="62" xfId="41" applyNumberFormat="1" applyFont="1" applyFill="1" applyBorder="1" applyAlignment="1">
      <alignment horizontal="center" vertical="center" shrinkToFit="1"/>
    </xf>
    <xf numFmtId="0" fontId="6" fillId="3" borderId="73" xfId="62" applyFont="1" applyFill="1" applyBorder="1" applyAlignment="1">
      <alignment horizontal="center" vertical="center" shrinkToFit="1"/>
    </xf>
    <xf numFmtId="38" fontId="6" fillId="3" borderId="32" xfId="41" applyNumberFormat="1" applyFont="1" applyFill="1" applyBorder="1" applyAlignment="1">
      <alignment horizontal="center" vertical="center" shrinkToFit="1"/>
    </xf>
    <xf numFmtId="0" fontId="6" fillId="3" borderId="9" xfId="62" applyFont="1" applyFill="1" applyBorder="1" applyAlignment="1">
      <alignment horizontal="center" vertical="center" shrinkToFit="1"/>
    </xf>
    <xf numFmtId="38" fontId="6" fillId="3" borderId="8" xfId="41" applyNumberFormat="1" applyFont="1" applyFill="1" applyBorder="1" applyAlignment="1">
      <alignment horizontal="center" vertical="center" shrinkToFit="1"/>
    </xf>
    <xf numFmtId="0" fontId="6" fillId="3" borderId="53" xfId="62" applyFont="1" applyFill="1" applyBorder="1" applyAlignment="1">
      <alignment horizontal="center" vertical="center" shrinkToFit="1"/>
    </xf>
    <xf numFmtId="0" fontId="6" fillId="3" borderId="40" xfId="62" applyFont="1" applyFill="1" applyBorder="1" applyAlignment="1">
      <alignment horizontal="center" vertical="center" shrinkToFit="1"/>
    </xf>
    <xf numFmtId="0" fontId="6" fillId="3" borderId="41" xfId="62" applyFont="1" applyFill="1" applyBorder="1" applyAlignment="1">
      <alignment horizontal="center" vertical="center" shrinkToFit="1"/>
    </xf>
    <xf numFmtId="0" fontId="6" fillId="3" borderId="21" xfId="62" applyFont="1" applyFill="1" applyBorder="1" applyAlignment="1">
      <alignment horizontal="center" vertical="center" shrinkToFit="1"/>
    </xf>
    <xf numFmtId="0" fontId="6" fillId="3" borderId="20" xfId="62" applyFont="1" applyFill="1" applyBorder="1" applyAlignment="1">
      <alignment horizontal="center" vertical="center" shrinkToFit="1"/>
    </xf>
    <xf numFmtId="0" fontId="6" fillId="3" borderId="42" xfId="62" applyFont="1" applyFill="1" applyBorder="1" applyAlignment="1">
      <alignment horizontal="center" vertical="center" shrinkToFit="1"/>
    </xf>
    <xf numFmtId="0" fontId="6" fillId="3" borderId="39" xfId="62" applyFont="1" applyFill="1" applyBorder="1" applyAlignment="1">
      <alignment horizontal="center" vertical="center" shrinkToFit="1"/>
    </xf>
    <xf numFmtId="0" fontId="6" fillId="3" borderId="43" xfId="62" applyFont="1" applyFill="1" applyBorder="1" applyAlignment="1">
      <alignment horizontal="center" vertical="center" shrinkToFit="1"/>
    </xf>
    <xf numFmtId="0" fontId="6" fillId="0" borderId="0" xfId="63" applyFont="1" applyAlignment="1" applyProtection="1">
      <alignment horizontal="center" vertical="center" shrinkToFit="1"/>
      <protection locked="0"/>
    </xf>
    <xf numFmtId="0" fontId="6" fillId="0" borderId="0" xfId="63" applyFont="1" applyAlignment="1">
      <alignment horizontal="center" vertical="center" shrinkToFit="1"/>
    </xf>
    <xf numFmtId="0" fontId="6" fillId="0" borderId="0" xfId="62" applyFont="1" applyAlignment="1">
      <alignment horizontal="center" vertical="center" shrinkToFit="1"/>
    </xf>
    <xf numFmtId="0" fontId="6" fillId="3" borderId="25" xfId="62" applyFont="1" applyFill="1" applyBorder="1" applyAlignment="1">
      <alignment horizontal="center" vertical="center" shrinkToFit="1"/>
    </xf>
    <xf numFmtId="0" fontId="5" fillId="3" borderId="8" xfId="44" applyFont="1" applyFill="1" applyBorder="1" applyAlignment="1">
      <alignment horizontal="center" vertical="center"/>
    </xf>
    <xf numFmtId="0" fontId="6" fillId="3" borderId="11" xfId="62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3" borderId="27" xfId="44" applyFont="1" applyFill="1" applyBorder="1" applyAlignment="1">
      <alignment horizontal="center" vertical="center"/>
    </xf>
    <xf numFmtId="0" fontId="8" fillId="3" borderId="31" xfId="44" applyFont="1" applyFill="1" applyBorder="1" applyAlignment="1">
      <alignment horizontal="center" vertical="center" shrinkToFit="1"/>
    </xf>
    <xf numFmtId="0" fontId="6" fillId="3" borderId="31" xfId="44" applyFont="1" applyFill="1" applyBorder="1" applyAlignment="1">
      <alignment horizontal="center" vertical="center"/>
    </xf>
    <xf numFmtId="0" fontId="6" fillId="3" borderId="51" xfId="62" applyFont="1" applyFill="1" applyBorder="1" applyAlignment="1">
      <alignment horizontal="center" vertical="center" shrinkToFit="1"/>
    </xf>
    <xf numFmtId="0" fontId="6" fillId="3" borderId="52" xfId="62" applyFont="1" applyFill="1" applyBorder="1" applyAlignment="1">
      <alignment horizontal="center" vertical="center" shrinkToFit="1"/>
    </xf>
    <xf numFmtId="0" fontId="5" fillId="3" borderId="0" xfId="44" applyFont="1" applyFill="1" applyAlignment="1">
      <alignment horizontal="center" vertical="center"/>
    </xf>
    <xf numFmtId="0" fontId="5" fillId="3" borderId="33" xfId="44" applyFont="1" applyFill="1" applyBorder="1">
      <alignment vertical="center"/>
    </xf>
    <xf numFmtId="0" fontId="5" fillId="3" borderId="28" xfId="44" applyFont="1" applyFill="1" applyBorder="1">
      <alignment vertical="center"/>
    </xf>
    <xf numFmtId="0" fontId="6" fillId="3" borderId="8" xfId="60" applyFont="1" applyFill="1" applyBorder="1" applyAlignment="1">
      <alignment horizontal="center" shrinkToFit="1"/>
    </xf>
    <xf numFmtId="0" fontId="6" fillId="3" borderId="28" xfId="62" applyFont="1" applyFill="1" applyBorder="1" applyAlignment="1">
      <alignment horizontal="center" vertical="center" shrinkToFit="1"/>
    </xf>
    <xf numFmtId="0" fontId="5" fillId="3" borderId="12" xfId="44" applyFont="1" applyFill="1" applyBorder="1">
      <alignment vertical="center"/>
    </xf>
    <xf numFmtId="0" fontId="6" fillId="3" borderId="57" xfId="62" applyFont="1" applyFill="1" applyBorder="1" applyAlignment="1">
      <alignment horizontal="center" vertical="center" shrinkToFit="1"/>
    </xf>
    <xf numFmtId="0" fontId="6" fillId="5" borderId="3" xfId="63" applyFont="1" applyFill="1" applyBorder="1" applyAlignment="1" applyProtection="1">
      <alignment horizontal="center" vertical="center" shrinkToFit="1"/>
      <protection locked="0"/>
    </xf>
    <xf numFmtId="0" fontId="6" fillId="5" borderId="0" xfId="62" applyFont="1" applyFill="1" applyAlignment="1">
      <alignment horizontal="center" vertical="center" shrinkToFit="1"/>
    </xf>
    <xf numFmtId="0" fontId="6" fillId="5" borderId="8" xfId="62" applyFont="1" applyFill="1" applyBorder="1" applyAlignment="1">
      <alignment horizontal="center" vertical="center" shrinkToFit="1"/>
    </xf>
    <xf numFmtId="0" fontId="6" fillId="5" borderId="6" xfId="62" applyFont="1" applyFill="1" applyBorder="1" applyAlignment="1">
      <alignment horizontal="center" vertical="center" shrinkToFit="1"/>
    </xf>
    <xf numFmtId="0" fontId="6" fillId="5" borderId="8" xfId="63" applyFont="1" applyFill="1" applyBorder="1" applyAlignment="1" applyProtection="1">
      <alignment horizontal="center" vertical="center" shrinkToFit="1"/>
      <protection locked="0"/>
    </xf>
    <xf numFmtId="0" fontId="6" fillId="5" borderId="27" xfId="63" applyFont="1" applyFill="1" applyBorder="1" applyAlignment="1" applyProtection="1">
      <alignment horizontal="center" vertical="center" shrinkToFit="1"/>
      <protection locked="0"/>
    </xf>
    <xf numFmtId="0" fontId="6" fillId="5" borderId="8" xfId="63" applyFont="1" applyFill="1" applyBorder="1" applyAlignment="1">
      <alignment horizontal="center" vertical="center" shrinkToFit="1"/>
    </xf>
    <xf numFmtId="0" fontId="6" fillId="5" borderId="10" xfId="63" applyFont="1" applyFill="1" applyBorder="1" applyAlignment="1" applyProtection="1">
      <alignment horizontal="center" vertical="center" shrinkToFit="1"/>
      <protection locked="0"/>
    </xf>
    <xf numFmtId="0" fontId="6" fillId="5" borderId="12" xfId="62" applyFont="1" applyFill="1" applyBorder="1" applyAlignment="1">
      <alignment horizontal="center" vertical="center" shrinkToFit="1"/>
    </xf>
    <xf numFmtId="0" fontId="6" fillId="5" borderId="27" xfId="62" applyFont="1" applyFill="1" applyBorder="1" applyAlignment="1">
      <alignment horizontal="center" vertical="center" shrinkToFit="1"/>
    </xf>
    <xf numFmtId="0" fontId="6" fillId="5" borderId="14" xfId="62" applyFont="1" applyFill="1" applyBorder="1" applyAlignment="1">
      <alignment horizontal="center" vertical="center" shrinkToFit="1"/>
    </xf>
    <xf numFmtId="0" fontId="6" fillId="5" borderId="29" xfId="62" applyFont="1" applyFill="1" applyBorder="1" applyAlignment="1">
      <alignment horizontal="center" vertical="center" shrinkToFit="1"/>
    </xf>
    <xf numFmtId="0" fontId="6" fillId="5" borderId="15" xfId="62" applyFont="1" applyFill="1" applyBorder="1" applyAlignment="1">
      <alignment horizontal="center" vertical="center" shrinkToFit="1"/>
    </xf>
    <xf numFmtId="0" fontId="6" fillId="5" borderId="50" xfId="62" applyFont="1" applyFill="1" applyBorder="1" applyAlignment="1">
      <alignment horizontal="center" vertical="center" shrinkToFit="1"/>
    </xf>
    <xf numFmtId="179" fontId="6" fillId="5" borderId="8" xfId="0" applyNumberFormat="1" applyFont="1" applyFill="1" applyBorder="1" applyAlignment="1">
      <alignment horizontal="center" vertical="center" wrapText="1"/>
    </xf>
    <xf numFmtId="0" fontId="6" fillId="5" borderId="31" xfId="63" applyFont="1" applyFill="1" applyBorder="1" applyAlignment="1">
      <alignment horizontal="center" vertical="center" shrinkToFit="1"/>
    </xf>
    <xf numFmtId="179" fontId="6" fillId="3" borderId="8" xfId="0" applyNumberFormat="1" applyFont="1" applyFill="1" applyBorder="1" applyAlignment="1">
      <alignment horizontal="center" vertical="center" wrapText="1"/>
    </xf>
    <xf numFmtId="0" fontId="6" fillId="5" borderId="31" xfId="62" applyFont="1" applyFill="1" applyBorder="1" applyAlignment="1">
      <alignment horizontal="center" vertical="center" shrinkToFit="1"/>
    </xf>
    <xf numFmtId="0" fontId="6" fillId="5" borderId="8" xfId="64" applyFont="1" applyFill="1" applyBorder="1" applyAlignment="1" applyProtection="1">
      <alignment horizontal="center" vertical="center" shrinkToFit="1"/>
      <protection locked="0"/>
    </xf>
    <xf numFmtId="0" fontId="5" fillId="3" borderId="33" xfId="0" applyFont="1" applyFill="1" applyBorder="1">
      <alignment vertical="center"/>
    </xf>
    <xf numFmtId="0" fontId="6" fillId="5" borderId="15" xfId="64" applyFont="1" applyFill="1" applyBorder="1" applyAlignment="1" applyProtection="1">
      <alignment horizontal="center" vertical="center" shrinkToFit="1"/>
      <protection locked="0"/>
    </xf>
    <xf numFmtId="0" fontId="6" fillId="5" borderId="15" xfId="63" applyFont="1" applyFill="1" applyBorder="1" applyAlignment="1">
      <alignment horizontal="center" vertical="center" shrinkToFit="1"/>
    </xf>
    <xf numFmtId="0" fontId="6" fillId="3" borderId="32" xfId="63" applyFont="1" applyFill="1" applyBorder="1" applyAlignment="1">
      <alignment horizontal="center" vertical="center" shrinkToFit="1"/>
    </xf>
    <xf numFmtId="0" fontId="6" fillId="5" borderId="3" xfId="62" applyFont="1" applyFill="1" applyBorder="1" applyAlignment="1">
      <alignment horizontal="center" vertical="center" shrinkToFit="1"/>
    </xf>
    <xf numFmtId="0" fontId="6" fillId="5" borderId="31" xfId="63" applyFont="1" applyFill="1" applyBorder="1" applyAlignment="1" applyProtection="1">
      <alignment horizontal="center" vertical="center" shrinkToFit="1"/>
      <protection locked="0"/>
    </xf>
    <xf numFmtId="0" fontId="6" fillId="5" borderId="3" xfId="63" applyFont="1" applyFill="1" applyBorder="1" applyAlignment="1">
      <alignment horizontal="center" vertical="center" shrinkToFit="1"/>
    </xf>
    <xf numFmtId="0" fontId="6" fillId="5" borderId="37" xfId="60" applyFont="1" applyFill="1" applyBorder="1" applyAlignment="1">
      <alignment horizontal="center" shrinkToFit="1"/>
    </xf>
    <xf numFmtId="0" fontId="6" fillId="3" borderId="4" xfId="62" applyFont="1" applyFill="1" applyBorder="1" applyAlignment="1">
      <alignment horizontal="center" vertical="center" shrinkToFit="1"/>
    </xf>
    <xf numFmtId="0" fontId="6" fillId="3" borderId="31" xfId="60" applyFont="1" applyFill="1" applyBorder="1" applyAlignment="1">
      <alignment horizontal="center" shrinkToFit="1"/>
    </xf>
    <xf numFmtId="38" fontId="6" fillId="5" borderId="32" xfId="41" applyNumberFormat="1" applyFont="1" applyFill="1" applyBorder="1" applyAlignment="1">
      <alignment horizontal="center" vertical="center" shrinkToFit="1"/>
    </xf>
    <xf numFmtId="0" fontId="5" fillId="3" borderId="28" xfId="0" applyFont="1" applyFill="1" applyBorder="1">
      <alignment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8" xfId="0" applyFont="1" applyFill="1" applyBorder="1">
      <alignment vertical="center"/>
    </xf>
    <xf numFmtId="38" fontId="6" fillId="3" borderId="15" xfId="41" applyNumberFormat="1" applyFont="1" applyFill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 shrinkToFit="1"/>
    </xf>
    <xf numFmtId="0" fontId="27" fillId="7" borderId="15" xfId="0" applyFont="1" applyFill="1" applyBorder="1" applyAlignment="1">
      <alignment horizontal="center" vertical="center" shrinkToFit="1"/>
    </xf>
    <xf numFmtId="0" fontId="8" fillId="3" borderId="31" xfId="61" applyFont="1" applyFill="1" applyBorder="1" applyAlignment="1">
      <alignment horizontal="center" vertical="center" shrinkToFit="1"/>
    </xf>
    <xf numFmtId="0" fontId="28" fillId="3" borderId="31" xfId="61" applyFont="1" applyFill="1" applyBorder="1" applyAlignment="1">
      <alignment horizontal="center" vertical="center" wrapText="1" shrinkToFit="1"/>
    </xf>
    <xf numFmtId="183" fontId="28" fillId="3" borderId="31" xfId="61" applyNumberFormat="1" applyFont="1" applyFill="1" applyBorder="1" applyAlignment="1">
      <alignment horizontal="center" vertical="center" shrinkToFit="1"/>
    </xf>
    <xf numFmtId="0" fontId="28" fillId="3" borderId="35" xfId="0" applyFont="1" applyFill="1" applyBorder="1" applyAlignment="1">
      <alignment horizontal="center" vertical="center" wrapText="1" shrinkToFit="1"/>
    </xf>
    <xf numFmtId="0" fontId="28" fillId="3" borderId="31" xfId="0" applyFont="1" applyFill="1" applyBorder="1" applyAlignment="1">
      <alignment horizontal="center" vertical="center" wrapText="1" shrinkToFit="1"/>
    </xf>
    <xf numFmtId="0" fontId="28" fillId="3" borderId="8" xfId="0" applyFont="1" applyFill="1" applyBorder="1" applyAlignment="1">
      <alignment horizontal="center" vertical="center" wrapText="1" shrinkToFit="1"/>
    </xf>
    <xf numFmtId="0" fontId="28" fillId="3" borderId="34" xfId="0" applyFont="1" applyFill="1" applyBorder="1" applyAlignment="1">
      <alignment horizontal="center" vertical="center" wrapText="1" shrinkToFit="1"/>
    </xf>
    <xf numFmtId="0" fontId="28" fillId="3" borderId="35" xfId="0" applyFont="1" applyFill="1" applyBorder="1" applyAlignment="1">
      <alignment horizontal="center" vertical="center" shrinkToFit="1"/>
    </xf>
    <xf numFmtId="0" fontId="28" fillId="3" borderId="31" xfId="0" applyFont="1" applyFill="1" applyBorder="1" applyAlignment="1">
      <alignment horizontal="center" vertical="center" shrinkToFit="1"/>
    </xf>
    <xf numFmtId="183" fontId="28" fillId="3" borderId="35" xfId="0" applyNumberFormat="1" applyFont="1" applyFill="1" applyBorder="1" applyAlignment="1">
      <alignment horizontal="center" vertical="center" shrinkToFit="1"/>
    </xf>
    <xf numFmtId="183" fontId="28" fillId="3" borderId="31" xfId="0" applyNumberFormat="1" applyFont="1" applyFill="1" applyBorder="1" applyAlignment="1">
      <alignment horizontal="center" vertical="center" shrinkToFit="1"/>
    </xf>
    <xf numFmtId="0" fontId="28" fillId="0" borderId="0" xfId="61" applyFont="1" applyAlignment="1">
      <alignment horizontal="center" vertical="center" shrinkToFit="1"/>
    </xf>
    <xf numFmtId="181" fontId="30" fillId="0" borderId="34" xfId="0" applyNumberFormat="1" applyFont="1" applyBorder="1" applyAlignment="1">
      <alignment horizontal="center" vertical="center" shrinkToFit="1"/>
    </xf>
    <xf numFmtId="0" fontId="8" fillId="3" borderId="8" xfId="61" applyFont="1" applyFill="1" applyBorder="1" applyAlignment="1">
      <alignment horizontal="center" vertical="center" shrinkToFit="1"/>
    </xf>
    <xf numFmtId="0" fontId="28" fillId="3" borderId="31" xfId="61" applyFont="1" applyFill="1" applyBorder="1" applyAlignment="1">
      <alignment horizontal="center" vertical="center" shrinkToFit="1"/>
    </xf>
    <xf numFmtId="0" fontId="28" fillId="3" borderId="8" xfId="61" applyFont="1" applyFill="1" applyBorder="1" applyAlignment="1">
      <alignment horizontal="center" vertical="center" wrapText="1" shrinkToFit="1"/>
    </xf>
    <xf numFmtId="183" fontId="28" fillId="3" borderId="8" xfId="61" applyNumberFormat="1" applyFont="1" applyFill="1" applyBorder="1" applyAlignment="1">
      <alignment horizontal="center" vertical="center" shrinkToFit="1"/>
    </xf>
    <xf numFmtId="181" fontId="30" fillId="0" borderId="0" xfId="0" applyNumberFormat="1" applyFont="1" applyAlignment="1">
      <alignment horizontal="center" vertical="center" shrinkToFit="1"/>
    </xf>
    <xf numFmtId="0" fontId="8" fillId="3" borderId="15" xfId="61" applyFont="1" applyFill="1" applyBorder="1" applyAlignment="1">
      <alignment horizontal="center" vertical="center" shrinkToFit="1"/>
    </xf>
    <xf numFmtId="0" fontId="28" fillId="3" borderId="15" xfId="61" applyFont="1" applyFill="1" applyBorder="1" applyAlignment="1">
      <alignment horizontal="center" vertical="center" wrapText="1" shrinkToFit="1"/>
    </xf>
    <xf numFmtId="0" fontId="28" fillId="3" borderId="15" xfId="61" applyFont="1" applyFill="1" applyBorder="1" applyAlignment="1">
      <alignment horizontal="center" vertical="center" shrinkToFit="1"/>
    </xf>
    <xf numFmtId="183" fontId="28" fillId="3" borderId="15" xfId="61" applyNumberFormat="1" applyFont="1" applyFill="1" applyBorder="1" applyAlignment="1">
      <alignment horizontal="center" vertical="center" shrinkToFit="1"/>
    </xf>
    <xf numFmtId="183" fontId="28" fillId="3" borderId="32" xfId="61" applyNumberFormat="1" applyFont="1" applyFill="1" applyBorder="1" applyAlignment="1">
      <alignment horizontal="center" vertical="center" shrinkToFit="1"/>
    </xf>
    <xf numFmtId="0" fontId="28" fillId="6" borderId="0" xfId="61" applyFont="1" applyFill="1" applyAlignment="1">
      <alignment horizontal="center" vertical="center" shrinkToFit="1"/>
    </xf>
    <xf numFmtId="182" fontId="8" fillId="3" borderId="3" xfId="61" applyNumberFormat="1" applyFont="1" applyFill="1" applyBorder="1" applyAlignment="1">
      <alignment horizontal="center" vertical="center" shrinkToFit="1"/>
    </xf>
    <xf numFmtId="0" fontId="28" fillId="3" borderId="31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shrinkToFit="1"/>
    </xf>
    <xf numFmtId="183" fontId="28" fillId="3" borderId="3" xfId="61" applyNumberFormat="1" applyFont="1" applyFill="1" applyBorder="1" applyAlignment="1">
      <alignment horizontal="center" vertical="center" shrinkToFit="1"/>
    </xf>
    <xf numFmtId="182" fontId="8" fillId="0" borderId="31" xfId="61" applyNumberFormat="1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183" fontId="28" fillId="0" borderId="8" xfId="61" applyNumberFormat="1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182" fontId="8" fillId="3" borderId="31" xfId="61" applyNumberFormat="1" applyFont="1" applyFill="1" applyBorder="1" applyAlignment="1">
      <alignment horizontal="center" vertical="center" shrinkToFit="1"/>
    </xf>
    <xf numFmtId="0" fontId="28" fillId="3" borderId="32" xfId="0" applyFont="1" applyFill="1" applyBorder="1" applyAlignment="1">
      <alignment horizontal="center" vertical="center" wrapText="1"/>
    </xf>
    <xf numFmtId="0" fontId="28" fillId="3" borderId="62" xfId="0" applyFont="1" applyFill="1" applyBorder="1" applyAlignment="1">
      <alignment horizontal="center" vertical="center" wrapText="1"/>
    </xf>
    <xf numFmtId="182" fontId="8" fillId="0" borderId="8" xfId="61" applyNumberFormat="1" applyFont="1" applyBorder="1" applyAlignment="1">
      <alignment horizontal="center" vertical="center" shrinkToFit="1"/>
    </xf>
    <xf numFmtId="183" fontId="28" fillId="0" borderId="31" xfId="61" applyNumberFormat="1" applyFont="1" applyBorder="1" applyAlignment="1">
      <alignment horizontal="center" vertical="center" shrinkToFit="1"/>
    </xf>
    <xf numFmtId="0" fontId="46" fillId="0" borderId="0" xfId="0" applyFont="1" applyAlignment="1">
      <alignment horizontal="center" vertical="center" shrinkToFit="1"/>
    </xf>
    <xf numFmtId="182" fontId="8" fillId="3" borderId="62" xfId="61" applyNumberFormat="1" applyFont="1" applyFill="1" applyBorder="1" applyAlignment="1">
      <alignment horizontal="center" vertical="center" shrinkToFit="1"/>
    </xf>
    <xf numFmtId="0" fontId="8" fillId="3" borderId="32" xfId="61" applyFont="1" applyFill="1" applyBorder="1" applyAlignment="1">
      <alignment horizontal="center" vertical="center" shrinkToFit="1"/>
    </xf>
    <xf numFmtId="0" fontId="28" fillId="3" borderId="32" xfId="61" applyFont="1" applyFill="1" applyBorder="1" applyAlignment="1">
      <alignment horizontal="center" vertical="center" shrinkToFit="1"/>
    </xf>
    <xf numFmtId="0" fontId="28" fillId="3" borderId="15" xfId="0" applyFont="1" applyFill="1" applyBorder="1" applyAlignment="1">
      <alignment horizontal="center" vertical="center" wrapText="1"/>
    </xf>
    <xf numFmtId="0" fontId="45" fillId="3" borderId="15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 shrinkToFit="1"/>
    </xf>
    <xf numFmtId="0" fontId="8" fillId="3" borderId="32" xfId="0" applyFont="1" applyFill="1" applyBorder="1" applyAlignment="1">
      <alignment horizontal="center" vertical="center" shrinkToFit="1"/>
    </xf>
    <xf numFmtId="0" fontId="8" fillId="3" borderId="3" xfId="61" applyFont="1" applyFill="1" applyBorder="1" applyAlignment="1">
      <alignment horizontal="center" vertical="center" shrinkToFit="1"/>
    </xf>
    <xf numFmtId="0" fontId="28" fillId="3" borderId="3" xfId="0" applyFont="1" applyFill="1" applyBorder="1" applyAlignment="1">
      <alignment horizontal="center" vertical="center" wrapText="1" shrinkToFit="1"/>
    </xf>
    <xf numFmtId="0" fontId="28" fillId="3" borderId="3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shrinkToFit="1"/>
    </xf>
    <xf numFmtId="0" fontId="28" fillId="6" borderId="27" xfId="0" applyFont="1" applyFill="1" applyBorder="1" applyAlignment="1">
      <alignment horizontal="center" vertical="center" shrinkToFit="1"/>
    </xf>
    <xf numFmtId="0" fontId="46" fillId="3" borderId="31" xfId="0" applyFont="1" applyFill="1" applyBorder="1" applyAlignment="1">
      <alignment horizontal="center" vertical="center" wrapText="1" shrinkToFi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8" xfId="61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183" fontId="28" fillId="3" borderId="15" xfId="61" applyNumberFormat="1" applyFont="1" applyFill="1" applyBorder="1" applyAlignment="1">
      <alignment horizontal="center" vertical="center" wrapText="1" shrinkToFit="1"/>
    </xf>
    <xf numFmtId="182" fontId="8" fillId="3" borderId="8" xfId="61" applyNumberFormat="1" applyFont="1" applyFill="1" applyBorder="1" applyAlignment="1">
      <alignment horizontal="center" vertical="center" shrinkToFit="1"/>
    </xf>
    <xf numFmtId="0" fontId="28" fillId="3" borderId="8" xfId="0" applyFont="1" applyFill="1" applyBorder="1" applyAlignment="1">
      <alignment horizontal="center" vertical="center" shrinkToFit="1"/>
    </xf>
    <xf numFmtId="0" fontId="28" fillId="6" borderId="0" xfId="0" applyFont="1" applyFill="1" applyAlignment="1">
      <alignment horizontal="center" vertical="center" shrinkToFit="1"/>
    </xf>
    <xf numFmtId="0" fontId="28" fillId="3" borderId="9" xfId="0" applyFont="1" applyFill="1" applyBorder="1" applyAlignment="1">
      <alignment horizontal="center" vertical="center" shrinkToFit="1"/>
    </xf>
    <xf numFmtId="182" fontId="8" fillId="3" borderId="32" xfId="61" applyNumberFormat="1" applyFont="1" applyFill="1" applyBorder="1" applyAlignment="1">
      <alignment horizontal="center" vertical="center" shrinkToFit="1"/>
    </xf>
    <xf numFmtId="183" fontId="28" fillId="3" borderId="62" xfId="61" applyNumberFormat="1" applyFont="1" applyFill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/>
    </xf>
    <xf numFmtId="0" fontId="36" fillId="3" borderId="0" xfId="0" applyFont="1" applyFill="1" applyAlignment="1">
      <alignment horizontal="center" vertical="center" shrinkToFit="1"/>
    </xf>
    <xf numFmtId="0" fontId="36" fillId="3" borderId="65" xfId="65" applyFont="1" applyFill="1" applyBorder="1" applyAlignment="1">
      <alignment horizontal="center" shrinkToFit="1"/>
    </xf>
    <xf numFmtId="0" fontId="36" fillId="3" borderId="66" xfId="65" applyFont="1" applyFill="1" applyBorder="1" applyAlignment="1">
      <alignment horizontal="center" shrinkToFit="1"/>
    </xf>
    <xf numFmtId="0" fontId="36" fillId="3" borderId="69" xfId="65" applyFont="1" applyFill="1" applyBorder="1" applyAlignment="1">
      <alignment horizontal="center" shrinkToFit="1"/>
    </xf>
    <xf numFmtId="0" fontId="36" fillId="3" borderId="68" xfId="65" applyFont="1" applyFill="1" applyBorder="1" applyAlignment="1">
      <alignment horizontal="center" shrinkToFit="1"/>
    </xf>
    <xf numFmtId="0" fontId="36" fillId="0" borderId="83" xfId="65" applyFont="1" applyBorder="1" applyAlignment="1">
      <alignment horizontal="center" shrinkToFit="1"/>
    </xf>
    <xf numFmtId="0" fontId="14" fillId="0" borderId="52" xfId="65" applyFont="1" applyBorder="1" applyAlignment="1">
      <alignment horizontal="center" shrinkToFit="1"/>
    </xf>
    <xf numFmtId="0" fontId="5" fillId="5" borderId="0" xfId="44" applyFont="1" applyFill="1">
      <alignment vertical="center"/>
    </xf>
    <xf numFmtId="0" fontId="5" fillId="0" borderId="0" xfId="44" applyFont="1">
      <alignment vertical="center"/>
    </xf>
    <xf numFmtId="0" fontId="5" fillId="0" borderId="0" xfId="44" applyFont="1" applyAlignment="1">
      <alignment horizontal="center" vertical="center"/>
    </xf>
    <xf numFmtId="0" fontId="6" fillId="3" borderId="38" xfId="62" applyFont="1" applyFill="1" applyBorder="1" applyAlignment="1">
      <alignment horizontal="center" vertical="center" shrinkToFit="1"/>
    </xf>
    <xf numFmtId="0" fontId="6" fillId="3" borderId="3" xfId="44" applyFont="1" applyFill="1" applyBorder="1" applyAlignment="1">
      <alignment horizontal="center" vertical="center"/>
    </xf>
    <xf numFmtId="0" fontId="5" fillId="3" borderId="3" xfId="44" applyFont="1" applyFill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0" fontId="8" fillId="0" borderId="0" xfId="44" applyFont="1" applyAlignment="1">
      <alignment horizontal="center" vertical="center" shrinkToFit="1"/>
    </xf>
    <xf numFmtId="0" fontId="6" fillId="8" borderId="0" xfId="62" applyFont="1" applyFill="1" applyAlignment="1">
      <alignment horizontal="center" vertical="center" shrinkToFit="1"/>
    </xf>
    <xf numFmtId="0" fontId="6" fillId="8" borderId="0" xfId="64" applyFont="1" applyFill="1" applyAlignment="1" applyProtection="1">
      <alignment horizontal="center" vertical="center" shrinkToFit="1"/>
      <protection locked="0"/>
    </xf>
    <xf numFmtId="0" fontId="47" fillId="8" borderId="0" xfId="62" applyFont="1" applyFill="1" applyAlignment="1">
      <alignment horizontal="center" vertical="center" shrinkToFit="1"/>
    </xf>
    <xf numFmtId="0" fontId="47" fillId="3" borderId="0" xfId="62" applyFont="1" applyFill="1" applyAlignment="1">
      <alignment horizontal="center" vertical="center" shrinkToFit="1"/>
    </xf>
    <xf numFmtId="179" fontId="6" fillId="0" borderId="0" xfId="44" applyNumberFormat="1" applyFont="1" applyAlignment="1">
      <alignment horizontal="center" vertical="center" wrapText="1"/>
    </xf>
    <xf numFmtId="0" fontId="47" fillId="3" borderId="0" xfId="63" applyFont="1" applyFill="1" applyAlignment="1">
      <alignment horizontal="center" vertical="center" shrinkToFit="1"/>
    </xf>
    <xf numFmtId="0" fontId="45" fillId="3" borderId="32" xfId="0" applyFont="1" applyFill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shrinkToFi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3" xfId="61" applyFont="1" applyFill="1" applyBorder="1" applyAlignment="1">
      <alignment horizontal="center" vertical="center" shrinkToFit="1"/>
    </xf>
    <xf numFmtId="0" fontId="28" fillId="3" borderId="31" xfId="0" applyFont="1" applyFill="1" applyBorder="1" applyAlignment="1">
      <alignment vertical="center" wrapText="1" shrinkToFit="1"/>
    </xf>
    <xf numFmtId="182" fontId="8" fillId="3" borderId="95" xfId="61" applyNumberFormat="1" applyFont="1" applyFill="1" applyBorder="1" applyAlignment="1">
      <alignment horizontal="center" vertical="center" shrinkToFit="1"/>
    </xf>
    <xf numFmtId="0" fontId="8" fillId="3" borderId="31" xfId="0" applyFont="1" applyFill="1" applyBorder="1" applyAlignment="1">
      <alignment vertical="center" wrapText="1" shrinkToFit="1"/>
    </xf>
    <xf numFmtId="0" fontId="71" fillId="0" borderId="31" xfId="61" applyFont="1" applyBorder="1" applyAlignment="1">
      <alignment horizontal="center" vertical="center" shrinkToFit="1"/>
    </xf>
    <xf numFmtId="0" fontId="71" fillId="3" borderId="8" xfId="61" applyFont="1" applyFill="1" applyBorder="1" applyAlignment="1">
      <alignment horizontal="center" vertical="center" shrinkToFit="1"/>
    </xf>
    <xf numFmtId="0" fontId="28" fillId="3" borderId="96" xfId="0" applyFont="1" applyFill="1" applyBorder="1" applyAlignment="1">
      <alignment vertical="center" wrapText="1" shrinkToFit="1"/>
    </xf>
    <xf numFmtId="0" fontId="28" fillId="3" borderId="97" xfId="0" applyFont="1" applyFill="1" applyBorder="1" applyAlignment="1">
      <alignment horizontal="center" vertical="center" wrapText="1" shrinkToFit="1"/>
    </xf>
    <xf numFmtId="182" fontId="8" fillId="3" borderId="96" xfId="61" applyNumberFormat="1" applyFont="1" applyFill="1" applyBorder="1" applyAlignment="1">
      <alignment horizontal="center" vertical="center" shrinkToFit="1"/>
    </xf>
    <xf numFmtId="0" fontId="8" fillId="3" borderId="96" xfId="61" applyFont="1" applyFill="1" applyBorder="1" applyAlignment="1">
      <alignment horizontal="center" vertical="center" shrinkToFit="1"/>
    </xf>
    <xf numFmtId="0" fontId="28" fillId="3" borderId="96" xfId="0" applyFont="1" applyFill="1" applyBorder="1" applyAlignment="1">
      <alignment horizontal="center" vertical="center" wrapText="1" shrinkToFit="1"/>
    </xf>
    <xf numFmtId="0" fontId="28" fillId="3" borderId="99" xfId="0" applyFont="1" applyFill="1" applyBorder="1" applyAlignment="1">
      <alignment horizontal="center" vertical="center" wrapText="1" shrinkToFit="1"/>
    </xf>
    <xf numFmtId="0" fontId="70" fillId="3" borderId="31" xfId="61" applyFont="1" applyFill="1" applyBorder="1" applyAlignment="1">
      <alignment horizontal="center" vertical="center" shrinkToFit="1"/>
    </xf>
    <xf numFmtId="183" fontId="28" fillId="3" borderId="96" xfId="61" applyNumberFormat="1" applyFont="1" applyFill="1" applyBorder="1" applyAlignment="1">
      <alignment horizontal="center" vertical="center" wrapText="1" shrinkToFit="1"/>
    </xf>
    <xf numFmtId="183" fontId="28" fillId="3" borderId="96" xfId="61" applyNumberFormat="1" applyFont="1" applyFill="1" applyBorder="1" applyAlignment="1">
      <alignment horizontal="center" vertical="center" shrinkToFit="1"/>
    </xf>
    <xf numFmtId="183" fontId="28" fillId="3" borderId="96" xfId="61" applyNumberFormat="1" applyFont="1" applyFill="1" applyBorder="1" applyAlignment="1">
      <alignment vertical="center" shrinkToFit="1"/>
    </xf>
    <xf numFmtId="0" fontId="28" fillId="3" borderId="31" xfId="63" applyFont="1" applyFill="1" applyBorder="1" applyAlignment="1" applyProtection="1">
      <alignment horizontal="center" vertical="center" wrapText="1" shrinkToFit="1"/>
      <protection locked="0"/>
    </xf>
    <xf numFmtId="183" fontId="28" fillId="3" borderId="98" xfId="61" applyNumberFormat="1" applyFont="1" applyFill="1" applyBorder="1" applyAlignment="1">
      <alignment horizontal="center" vertical="center" shrinkToFit="1"/>
    </xf>
    <xf numFmtId="0" fontId="28" fillId="3" borderId="95" xfId="0" applyFont="1" applyFill="1" applyBorder="1" applyAlignment="1">
      <alignment horizontal="center" vertical="center" wrapText="1"/>
    </xf>
    <xf numFmtId="0" fontId="28" fillId="3" borderId="95" xfId="0" applyFont="1" applyFill="1" applyBorder="1" applyAlignment="1">
      <alignment horizontal="center" vertical="center" wrapText="1" shrinkToFit="1"/>
    </xf>
    <xf numFmtId="0" fontId="71" fillId="3" borderId="15" xfId="61" applyFont="1" applyFill="1" applyBorder="1" applyAlignment="1">
      <alignment horizontal="center" vertical="center" shrinkToFit="1"/>
    </xf>
    <xf numFmtId="0" fontId="71" fillId="3" borderId="31" xfId="61" applyFont="1" applyFill="1" applyBorder="1" applyAlignment="1">
      <alignment horizontal="center" vertical="center" shrinkToFit="1"/>
    </xf>
    <xf numFmtId="0" fontId="71" fillId="3" borderId="96" xfId="61" applyFont="1" applyFill="1" applyBorder="1" applyAlignment="1">
      <alignment horizontal="center" vertical="center" shrinkToFit="1"/>
    </xf>
    <xf numFmtId="0" fontId="71" fillId="3" borderId="95" xfId="61" applyFont="1" applyFill="1" applyBorder="1" applyAlignment="1">
      <alignment horizontal="center" vertical="center" shrinkToFit="1"/>
    </xf>
    <xf numFmtId="0" fontId="28" fillId="3" borderId="37" xfId="0" applyFont="1" applyFill="1" applyBorder="1" applyAlignment="1">
      <alignment horizontal="center" vertical="center" wrapText="1" shrinkToFit="1"/>
    </xf>
    <xf numFmtId="0" fontId="28" fillId="3" borderId="105" xfId="0" applyFont="1" applyFill="1" applyBorder="1" applyAlignment="1">
      <alignment vertical="center" wrapText="1" shrinkToFit="1"/>
    </xf>
    <xf numFmtId="183" fontId="28" fillId="0" borderId="97" xfId="61" applyNumberFormat="1" applyFont="1" applyBorder="1" applyAlignment="1">
      <alignment horizontal="center" vertical="center" shrinkToFit="1"/>
    </xf>
    <xf numFmtId="183" fontId="28" fillId="3" borderId="97" xfId="61" applyNumberFormat="1" applyFont="1" applyFill="1" applyBorder="1" applyAlignment="1">
      <alignment horizontal="center" vertical="center" shrinkToFit="1"/>
    </xf>
    <xf numFmtId="0" fontId="14" fillId="0" borderId="106" xfId="0" applyFont="1" applyBorder="1" applyAlignment="1">
      <alignment horizontal="center" vertical="center" shrinkToFit="1"/>
    </xf>
    <xf numFmtId="0" fontId="71" fillId="3" borderId="31" xfId="0" applyFont="1" applyFill="1" applyBorder="1" applyAlignment="1">
      <alignment horizontal="center" vertical="center" shrinkToFit="1"/>
    </xf>
    <xf numFmtId="0" fontId="71" fillId="0" borderId="31" xfId="0" applyFont="1" applyBorder="1" applyAlignment="1">
      <alignment horizontal="center" vertical="center" shrinkToFit="1"/>
    </xf>
    <xf numFmtId="0" fontId="71" fillId="3" borderId="32" xfId="0" applyFont="1" applyFill="1" applyBorder="1" applyAlignment="1">
      <alignment horizontal="center" vertical="center" shrinkToFit="1"/>
    </xf>
    <xf numFmtId="0" fontId="71" fillId="3" borderId="8" xfId="0" applyFont="1" applyFill="1" applyBorder="1" applyAlignment="1">
      <alignment horizontal="center" vertical="center" shrinkToFit="1"/>
    </xf>
    <xf numFmtId="0" fontId="72" fillId="3" borderId="31" xfId="0" applyFont="1" applyFill="1" applyBorder="1" applyAlignment="1">
      <alignment horizontal="center" vertical="center" wrapText="1" shrinkToFit="1"/>
    </xf>
    <xf numFmtId="179" fontId="74" fillId="3" borderId="8" xfId="44" applyNumberFormat="1" applyFont="1" applyFill="1" applyBorder="1" applyAlignment="1">
      <alignment horizontal="center" vertical="center"/>
    </xf>
    <xf numFmtId="0" fontId="74" fillId="3" borderId="8" xfId="62" applyFont="1" applyFill="1" applyBorder="1" applyAlignment="1">
      <alignment horizontal="center" vertical="center" shrinkToFit="1"/>
    </xf>
    <xf numFmtId="0" fontId="74" fillId="3" borderId="31" xfId="63" applyFont="1" applyFill="1" applyBorder="1" applyAlignment="1">
      <alignment horizontal="center" vertical="center" shrinkToFit="1"/>
    </xf>
    <xf numFmtId="179" fontId="6" fillId="3" borderId="8" xfId="44" applyNumberFormat="1" applyFont="1" applyFill="1" applyBorder="1" applyAlignment="1">
      <alignment horizontal="center" vertical="center"/>
    </xf>
    <xf numFmtId="0" fontId="74" fillId="3" borderId="8" xfId="63" applyFont="1" applyFill="1" applyBorder="1" applyAlignment="1" applyProtection="1">
      <alignment horizontal="center" vertical="center" shrinkToFit="1"/>
      <protection locked="0"/>
    </xf>
    <xf numFmtId="0" fontId="74" fillId="3" borderId="8" xfId="64" applyFont="1" applyFill="1" applyBorder="1" applyAlignment="1" applyProtection="1">
      <alignment horizontal="center" vertical="center" shrinkToFit="1"/>
      <protection locked="0"/>
    </xf>
    <xf numFmtId="0" fontId="74" fillId="3" borderId="8" xfId="44" applyFont="1" applyFill="1" applyBorder="1" applyAlignment="1">
      <alignment horizontal="center" vertical="center"/>
    </xf>
    <xf numFmtId="179" fontId="6" fillId="3" borderId="3" xfId="44" applyNumberFormat="1" applyFont="1" applyFill="1" applyBorder="1" applyAlignment="1">
      <alignment horizontal="center" vertical="center"/>
    </xf>
    <xf numFmtId="0" fontId="74" fillId="3" borderId="6" xfId="62" applyFont="1" applyFill="1" applyBorder="1" applyAlignment="1">
      <alignment horizontal="center" vertical="center" shrinkToFit="1"/>
    </xf>
    <xf numFmtId="0" fontId="6" fillId="3" borderId="107" xfId="62" applyFont="1" applyFill="1" applyBorder="1" applyAlignment="1">
      <alignment horizontal="center" vertical="center" shrinkToFit="1"/>
    </xf>
    <xf numFmtId="0" fontId="6" fillId="3" borderId="95" xfId="62" applyFont="1" applyFill="1" applyBorder="1" applyAlignment="1">
      <alignment horizontal="center" vertical="center" shrinkToFit="1"/>
    </xf>
    <xf numFmtId="0" fontId="6" fillId="3" borderId="98" xfId="62" applyFont="1" applyFill="1" applyBorder="1" applyAlignment="1">
      <alignment horizontal="center" vertical="center" shrinkToFit="1"/>
    </xf>
    <xf numFmtId="0" fontId="6" fillId="3" borderId="95" xfId="63" applyFont="1" applyFill="1" applyBorder="1" applyAlignment="1">
      <alignment horizontal="center" vertical="center" shrinkToFit="1"/>
    </xf>
    <xf numFmtId="0" fontId="6" fillId="3" borderId="96" xfId="62" applyFont="1" applyFill="1" applyBorder="1" applyAlignment="1">
      <alignment horizontal="center" vertical="center" shrinkToFit="1"/>
    </xf>
    <xf numFmtId="38" fontId="6" fillId="3" borderId="97" xfId="41" applyNumberFormat="1" applyFont="1" applyFill="1" applyBorder="1" applyAlignment="1">
      <alignment horizontal="center" vertical="center" shrinkToFit="1"/>
    </xf>
    <xf numFmtId="0" fontId="6" fillId="3" borderId="95" xfId="44" applyFont="1" applyFill="1" applyBorder="1" applyAlignment="1">
      <alignment horizontal="center" vertical="center"/>
    </xf>
    <xf numFmtId="0" fontId="6" fillId="3" borderId="97" xfId="62" applyFont="1" applyFill="1" applyBorder="1" applyAlignment="1">
      <alignment horizontal="center" vertical="center" shrinkToFit="1"/>
    </xf>
    <xf numFmtId="0" fontId="5" fillId="3" borderId="108" xfId="44" applyFont="1" applyFill="1" applyBorder="1">
      <alignment vertical="center"/>
    </xf>
    <xf numFmtId="0" fontId="6" fillId="3" borderId="109" xfId="62" applyFont="1" applyFill="1" applyBorder="1" applyAlignment="1">
      <alignment horizontal="center" vertical="center" shrinkToFit="1"/>
    </xf>
    <xf numFmtId="0" fontId="6" fillId="3" borderId="101" xfId="62" applyFont="1" applyFill="1" applyBorder="1" applyAlignment="1">
      <alignment horizontal="center" vertical="center" shrinkToFit="1"/>
    </xf>
    <xf numFmtId="0" fontId="6" fillId="3" borderId="111" xfId="62" applyFont="1" applyFill="1" applyBorder="1" applyAlignment="1">
      <alignment horizontal="center" vertical="center" shrinkToFit="1"/>
    </xf>
    <xf numFmtId="0" fontId="74" fillId="3" borderId="27" xfId="63" applyFont="1" applyFill="1" applyBorder="1" applyAlignment="1" applyProtection="1">
      <alignment horizontal="center" vertical="center" shrinkToFit="1"/>
      <protection locked="0"/>
    </xf>
    <xf numFmtId="0" fontId="5" fillId="3" borderId="95" xfId="44" applyFont="1" applyFill="1" applyBorder="1">
      <alignment vertical="center"/>
    </xf>
    <xf numFmtId="0" fontId="6" fillId="5" borderId="27" xfId="44" applyFont="1" applyFill="1" applyBorder="1" applyAlignment="1">
      <alignment horizontal="center" vertical="center"/>
    </xf>
    <xf numFmtId="0" fontId="6" fillId="5" borderId="18" xfId="62" applyFont="1" applyFill="1" applyBorder="1" applyAlignment="1">
      <alignment horizontal="center" vertical="center" shrinkToFit="1"/>
    </xf>
    <xf numFmtId="0" fontId="6" fillId="5" borderId="28" xfId="62" applyFont="1" applyFill="1" applyBorder="1" applyAlignment="1">
      <alignment horizontal="center" vertical="center" shrinkToFit="1"/>
    </xf>
    <xf numFmtId="0" fontId="6" fillId="5" borderId="26" xfId="62" applyFont="1" applyFill="1" applyBorder="1" applyAlignment="1">
      <alignment horizontal="center" vertical="center" shrinkToFit="1"/>
    </xf>
    <xf numFmtId="0" fontId="6" fillId="5" borderId="32" xfId="62" applyFont="1" applyFill="1" applyBorder="1" applyAlignment="1">
      <alignment horizontal="center" vertical="center" shrinkToFit="1"/>
    </xf>
    <xf numFmtId="0" fontId="6" fillId="5" borderId="9" xfId="62" applyFont="1" applyFill="1" applyBorder="1" applyAlignment="1">
      <alignment horizontal="center" vertical="center" shrinkToFit="1"/>
    </xf>
    <xf numFmtId="0" fontId="6" fillId="5" borderId="8" xfId="44" applyFont="1" applyFill="1" applyBorder="1" applyAlignment="1">
      <alignment horizontal="center" vertical="center"/>
    </xf>
    <xf numFmtId="0" fontId="6" fillId="5" borderId="40" xfId="62" applyFont="1" applyFill="1" applyBorder="1" applyAlignment="1">
      <alignment horizontal="center" vertical="center" shrinkToFit="1"/>
    </xf>
    <xf numFmtId="0" fontId="6" fillId="5" borderId="43" xfId="62" applyFont="1" applyFill="1" applyBorder="1" applyAlignment="1">
      <alignment horizontal="center" vertical="center" shrinkToFit="1"/>
    </xf>
    <xf numFmtId="0" fontId="6" fillId="5" borderId="21" xfId="62" applyFont="1" applyFill="1" applyBorder="1" applyAlignment="1">
      <alignment horizontal="center" vertical="center" shrinkToFit="1"/>
    </xf>
    <xf numFmtId="0" fontId="6" fillId="5" borderId="20" xfId="62" applyFont="1" applyFill="1" applyBorder="1" applyAlignment="1">
      <alignment horizontal="center" vertical="center" shrinkToFit="1"/>
    </xf>
    <xf numFmtId="0" fontId="6" fillId="5" borderId="47" xfId="62" applyFont="1" applyFill="1" applyBorder="1" applyAlignment="1">
      <alignment horizontal="center" vertical="center" shrinkToFit="1"/>
    </xf>
    <xf numFmtId="0" fontId="6" fillId="5" borderId="48" xfId="62" applyFont="1" applyFill="1" applyBorder="1" applyAlignment="1">
      <alignment horizontal="center" vertical="center" shrinkToFit="1"/>
    </xf>
    <xf numFmtId="0" fontId="6" fillId="5" borderId="63" xfId="62" applyFont="1" applyFill="1" applyBorder="1" applyAlignment="1">
      <alignment horizontal="center" vertical="center" shrinkToFit="1"/>
    </xf>
    <xf numFmtId="0" fontId="5" fillId="5" borderId="8" xfId="44" applyFont="1" applyFill="1" applyBorder="1">
      <alignment vertical="center"/>
    </xf>
    <xf numFmtId="0" fontId="6" fillId="5" borderId="32" xfId="63" applyFont="1" applyFill="1" applyBorder="1" applyAlignment="1">
      <alignment horizontal="center" vertical="center" shrinkToFit="1"/>
    </xf>
    <xf numFmtId="38" fontId="6" fillId="5" borderId="8" xfId="41" applyNumberFormat="1" applyFont="1" applyFill="1" applyBorder="1" applyAlignment="1">
      <alignment horizontal="center" vertical="center" shrinkToFit="1"/>
    </xf>
    <xf numFmtId="185" fontId="73" fillId="0" borderId="31" xfId="63" applyNumberFormat="1" applyFont="1" applyBorder="1" applyAlignment="1" applyProtection="1">
      <alignment horizontal="center" vertical="center" shrinkToFit="1"/>
      <protection locked="0"/>
    </xf>
    <xf numFmtId="0" fontId="73" fillId="0" borderId="97" xfId="63" applyFont="1" applyBorder="1" applyAlignment="1" applyProtection="1">
      <alignment horizontal="center" vertical="center" shrinkToFit="1"/>
      <protection locked="0"/>
    </xf>
    <xf numFmtId="185" fontId="73" fillId="0" borderId="98" xfId="113" applyNumberFormat="1" applyFont="1" applyBorder="1" applyAlignment="1" applyProtection="1">
      <alignment horizontal="center" vertical="center" shrinkToFit="1"/>
      <protection locked="0"/>
    </xf>
    <xf numFmtId="0" fontId="73" fillId="0" borderId="95" xfId="63" applyFont="1" applyBorder="1" applyAlignment="1" applyProtection="1">
      <alignment horizontal="center" vertical="center" shrinkToFit="1"/>
      <protection locked="0"/>
    </xf>
    <xf numFmtId="185" fontId="74" fillId="3" borderId="31" xfId="62" applyNumberFormat="1" applyFont="1" applyFill="1" applyBorder="1" applyAlignment="1" applyProtection="1">
      <alignment horizontal="center" vertical="center" shrinkToFit="1"/>
      <protection hidden="1"/>
    </xf>
    <xf numFmtId="0" fontId="74" fillId="3" borderId="3" xfId="62" applyFont="1" applyFill="1" applyBorder="1" applyAlignment="1">
      <alignment horizontal="center" vertical="center" shrinkToFit="1"/>
    </xf>
    <xf numFmtId="179" fontId="6" fillId="5" borderId="8" xfId="44" applyNumberFormat="1" applyFont="1" applyFill="1" applyBorder="1" applyAlignment="1">
      <alignment horizontal="center" vertical="center" wrapText="1"/>
    </xf>
    <xf numFmtId="0" fontId="7" fillId="3" borderId="8" xfId="64" applyFont="1" applyFill="1" applyBorder="1" applyAlignment="1" applyProtection="1">
      <alignment horizontal="center" vertical="center" shrinkToFit="1"/>
      <protection locked="0"/>
    </xf>
    <xf numFmtId="0" fontId="7" fillId="3" borderId="8" xfId="63" applyFont="1" applyFill="1" applyBorder="1" applyAlignment="1">
      <alignment horizontal="center" vertical="center" shrinkToFit="1"/>
    </xf>
    <xf numFmtId="0" fontId="7" fillId="3" borderId="8" xfId="62" applyFont="1" applyFill="1" applyBorder="1" applyAlignment="1">
      <alignment horizontal="center" vertical="center" shrinkToFit="1"/>
    </xf>
    <xf numFmtId="0" fontId="7" fillId="3" borderId="3" xfId="63" applyFont="1" applyFill="1" applyBorder="1" applyAlignment="1" applyProtection="1">
      <alignment horizontal="center" vertical="center" shrinkToFit="1"/>
      <protection locked="0"/>
    </xf>
    <xf numFmtId="0" fontId="7" fillId="3" borderId="3" xfId="63" applyFont="1" applyFill="1" applyBorder="1" applyAlignment="1">
      <alignment horizontal="center" vertical="center" shrinkToFit="1"/>
    </xf>
    <xf numFmtId="0" fontId="7" fillId="3" borderId="37" xfId="60" applyFont="1" applyFill="1" applyBorder="1" applyAlignment="1">
      <alignment horizontal="center" shrinkToFit="1"/>
    </xf>
    <xf numFmtId="38" fontId="7" fillId="3" borderId="32" xfId="41" applyNumberFormat="1" applyFont="1" applyFill="1" applyBorder="1" applyAlignment="1">
      <alignment horizontal="center" vertical="center" shrinkToFit="1"/>
    </xf>
    <xf numFmtId="0" fontId="7" fillId="3" borderId="31" xfId="63" applyFont="1" applyFill="1" applyBorder="1" applyAlignment="1">
      <alignment horizontal="center" vertical="center" shrinkToFit="1"/>
    </xf>
    <xf numFmtId="0" fontId="7" fillId="3" borderId="31" xfId="62" applyFont="1" applyFill="1" applyBorder="1" applyAlignment="1">
      <alignment horizontal="center" vertical="center" shrinkToFit="1"/>
    </xf>
    <xf numFmtId="179" fontId="7" fillId="3" borderId="8" xfId="44" applyNumberFormat="1" applyFont="1" applyFill="1" applyBorder="1" applyAlignment="1">
      <alignment horizontal="center" vertical="center"/>
    </xf>
    <xf numFmtId="0" fontId="7" fillId="3" borderId="8" xfId="63" applyFont="1" applyFill="1" applyBorder="1" applyAlignment="1" applyProtection="1">
      <alignment horizontal="center" vertical="center" shrinkToFit="1"/>
      <protection locked="0"/>
    </xf>
    <xf numFmtId="0" fontId="6" fillId="3" borderId="113" xfId="62" applyFont="1" applyFill="1" applyBorder="1" applyAlignment="1">
      <alignment horizontal="center" vertical="center" shrinkToFit="1"/>
    </xf>
    <xf numFmtId="0" fontId="5" fillId="0" borderId="95" xfId="44" applyFont="1" applyBorder="1">
      <alignment vertical="center"/>
    </xf>
    <xf numFmtId="0" fontId="7" fillId="3" borderId="6" xfId="62" applyFont="1" applyFill="1" applyBorder="1" applyAlignment="1">
      <alignment horizontal="center" vertical="center" shrinkToFit="1"/>
    </xf>
    <xf numFmtId="0" fontId="7" fillId="3" borderId="0" xfId="62" applyFont="1" applyFill="1" applyAlignment="1">
      <alignment horizontal="center" vertical="center" shrinkToFit="1"/>
    </xf>
    <xf numFmtId="0" fontId="7" fillId="3" borderId="26" xfId="62" applyFont="1" applyFill="1" applyBorder="1" applyAlignment="1">
      <alignment horizontal="center" vertical="center" shrinkToFit="1"/>
    </xf>
    <xf numFmtId="0" fontId="7" fillId="3" borderId="10" xfId="63" applyFont="1" applyFill="1" applyBorder="1" applyAlignment="1" applyProtection="1">
      <alignment horizontal="center" vertical="center" shrinkToFit="1"/>
      <protection locked="0"/>
    </xf>
    <xf numFmtId="0" fontId="7" fillId="3" borderId="27" xfId="63" applyFont="1" applyFill="1" applyBorder="1" applyAlignment="1" applyProtection="1">
      <alignment horizontal="center" vertical="center" shrinkToFit="1"/>
      <protection locked="0"/>
    </xf>
    <xf numFmtId="0" fontId="7" fillId="3" borderId="27" xfId="62" applyFont="1" applyFill="1" applyBorder="1" applyAlignment="1">
      <alignment horizontal="center" vertical="center" shrinkToFit="1"/>
    </xf>
    <xf numFmtId="0" fontId="7" fillId="3" borderId="12" xfId="62" applyFont="1" applyFill="1" applyBorder="1" applyAlignment="1">
      <alignment horizontal="center" vertical="center" shrinkToFit="1"/>
    </xf>
    <xf numFmtId="0" fontId="7" fillId="3" borderId="27" xfId="44" applyFont="1" applyFill="1" applyBorder="1" applyAlignment="1">
      <alignment horizontal="center" vertical="center"/>
    </xf>
    <xf numFmtId="0" fontId="75" fillId="0" borderId="95" xfId="63" applyFont="1" applyBorder="1" applyAlignment="1" applyProtection="1">
      <alignment horizontal="center" vertical="center" shrinkToFit="1"/>
      <protection locked="0"/>
    </xf>
    <xf numFmtId="0" fontId="7" fillId="3" borderId="50" xfId="62" applyFont="1" applyFill="1" applyBorder="1" applyAlignment="1">
      <alignment horizontal="center" vertical="center" shrinkToFit="1"/>
    </xf>
    <xf numFmtId="0" fontId="7" fillId="3" borderId="3" xfId="62" applyFont="1" applyFill="1" applyBorder="1" applyAlignment="1">
      <alignment horizontal="center" vertical="center" shrinkToFit="1"/>
    </xf>
    <xf numFmtId="0" fontId="6" fillId="30" borderId="12" xfId="62" applyFont="1" applyFill="1" applyBorder="1" applyAlignment="1">
      <alignment horizontal="center" vertical="center" shrinkToFit="1"/>
    </xf>
    <xf numFmtId="0" fontId="7" fillId="3" borderId="97" xfId="62" applyFont="1" applyFill="1" applyBorder="1" applyAlignment="1">
      <alignment horizontal="center" vertical="center" shrinkToFit="1"/>
    </xf>
    <xf numFmtId="0" fontId="7" fillId="3" borderId="95" xfId="44" applyFont="1" applyFill="1" applyBorder="1" applyAlignment="1">
      <alignment horizontal="center" vertical="center"/>
    </xf>
    <xf numFmtId="0" fontId="7" fillId="3" borderId="8" xfId="44" applyFont="1" applyFill="1" applyBorder="1" applyAlignment="1">
      <alignment horizontal="center" vertical="center"/>
    </xf>
    <xf numFmtId="38" fontId="7" fillId="3" borderId="62" xfId="41" applyNumberFormat="1" applyFont="1" applyFill="1" applyBorder="1" applyAlignment="1">
      <alignment horizontal="center" vertical="center" shrinkToFit="1"/>
    </xf>
    <xf numFmtId="0" fontId="7" fillId="3" borderId="29" xfId="62" applyFont="1" applyFill="1" applyBorder="1" applyAlignment="1">
      <alignment horizontal="center" vertical="center" shrinkToFit="1"/>
    </xf>
    <xf numFmtId="0" fontId="7" fillId="3" borderId="15" xfId="62" applyFont="1" applyFill="1" applyBorder="1" applyAlignment="1">
      <alignment horizontal="center" vertical="center" shrinkToFit="1"/>
    </xf>
    <xf numFmtId="179" fontId="7" fillId="3" borderId="8" xfId="44" applyNumberFormat="1" applyFont="1" applyFill="1" applyBorder="1" applyAlignment="1">
      <alignment horizontal="center" vertical="center" wrapText="1"/>
    </xf>
    <xf numFmtId="0" fontId="7" fillId="3" borderId="95" xfId="63" applyFont="1" applyFill="1" applyBorder="1" applyAlignment="1">
      <alignment horizontal="center" vertical="center" shrinkToFit="1"/>
    </xf>
    <xf numFmtId="0" fontId="7" fillId="0" borderId="95" xfId="44" applyFont="1" applyBorder="1" applyAlignment="1">
      <alignment horizontal="center" vertical="center"/>
    </xf>
    <xf numFmtId="0" fontId="7" fillId="3" borderId="9" xfId="62" applyFont="1" applyFill="1" applyBorder="1" applyAlignment="1">
      <alignment horizontal="center" vertical="center" shrinkToFit="1"/>
    </xf>
    <xf numFmtId="38" fontId="7" fillId="3" borderId="8" xfId="41" applyNumberFormat="1" applyFont="1" applyFill="1" applyBorder="1" applyAlignment="1">
      <alignment horizontal="center" vertical="center" shrinkToFit="1"/>
    </xf>
    <xf numFmtId="0" fontId="7" fillId="3" borderId="50" xfId="63" applyFont="1" applyFill="1" applyBorder="1" applyAlignment="1" applyProtection="1">
      <alignment horizontal="center" vertical="center" wrapText="1" shrinkToFit="1"/>
      <protection locked="0"/>
    </xf>
    <xf numFmtId="0" fontId="75" fillId="0" borderId="95" xfId="44" applyFont="1" applyBorder="1">
      <alignment vertical="center"/>
    </xf>
    <xf numFmtId="0" fontId="7" fillId="3" borderId="25" xfId="62" applyFont="1" applyFill="1" applyBorder="1" applyAlignment="1">
      <alignment horizontal="center" vertical="center" shrinkToFit="1"/>
    </xf>
    <xf numFmtId="0" fontId="7" fillId="3" borderId="113" xfId="62" applyFont="1" applyFill="1" applyBorder="1" applyAlignment="1">
      <alignment horizontal="center" vertical="center" shrinkToFit="1"/>
    </xf>
    <xf numFmtId="179" fontId="7" fillId="3" borderId="3" xfId="44" applyNumberFormat="1" applyFont="1" applyFill="1" applyBorder="1" applyAlignment="1">
      <alignment horizontal="center" vertical="center"/>
    </xf>
    <xf numFmtId="0" fontId="75" fillId="3" borderId="8" xfId="44" applyFont="1" applyFill="1" applyBorder="1">
      <alignment vertical="center"/>
    </xf>
    <xf numFmtId="0" fontId="75" fillId="3" borderId="8" xfId="44" applyFont="1" applyFill="1" applyBorder="1" applyAlignment="1">
      <alignment horizontal="center" vertical="center"/>
    </xf>
    <xf numFmtId="0" fontId="7" fillId="3" borderId="51" xfId="62" applyFont="1" applyFill="1" applyBorder="1" applyAlignment="1">
      <alignment horizontal="center" vertical="center" shrinkToFit="1"/>
    </xf>
    <xf numFmtId="0" fontId="7" fillId="3" borderId="31" xfId="44" applyFont="1" applyFill="1" applyBorder="1" applyAlignment="1">
      <alignment horizontal="center" vertical="center"/>
    </xf>
    <xf numFmtId="0" fontId="7" fillId="3" borderId="0" xfId="44" applyFont="1" applyFill="1" applyAlignment="1">
      <alignment horizontal="center" vertical="center"/>
    </xf>
    <xf numFmtId="0" fontId="7" fillId="30" borderId="12" xfId="62" applyFont="1" applyFill="1" applyBorder="1" applyAlignment="1">
      <alignment horizontal="center" vertical="center" shrinkToFit="1"/>
    </xf>
    <xf numFmtId="0" fontId="7" fillId="3" borderId="32" xfId="62" applyFont="1" applyFill="1" applyBorder="1" applyAlignment="1">
      <alignment horizontal="center" vertical="center" shrinkToFit="1"/>
    </xf>
    <xf numFmtId="0" fontId="75" fillId="3" borderId="0" xfId="44" applyFont="1" applyFill="1" applyAlignment="1">
      <alignment horizontal="center" vertical="center"/>
    </xf>
    <xf numFmtId="0" fontId="6" fillId="3" borderId="44" xfId="62" applyFont="1" applyFill="1" applyBorder="1" applyAlignment="1">
      <alignment horizontal="center" vertical="center" shrinkToFit="1"/>
    </xf>
    <xf numFmtId="38" fontId="6" fillId="3" borderId="95" xfId="41" applyNumberFormat="1" applyFont="1" applyFill="1" applyBorder="1" applyAlignment="1">
      <alignment horizontal="center" vertical="center" shrinkToFit="1"/>
    </xf>
    <xf numFmtId="0" fontId="7" fillId="3" borderId="54" xfId="62" applyFont="1" applyFill="1" applyBorder="1" applyAlignment="1">
      <alignment horizontal="center" vertical="center" shrinkToFit="1"/>
    </xf>
    <xf numFmtId="38" fontId="7" fillId="3" borderId="97" xfId="41" applyNumberFormat="1" applyFont="1" applyFill="1" applyBorder="1" applyAlignment="1">
      <alignment horizontal="center" vertical="center" shrinkToFit="1"/>
    </xf>
    <xf numFmtId="0" fontId="7" fillId="3" borderId="110" xfId="62" applyFont="1" applyFill="1" applyBorder="1" applyAlignment="1">
      <alignment horizontal="center" vertical="center" shrinkToFit="1"/>
    </xf>
    <xf numFmtId="0" fontId="7" fillId="3" borderId="98" xfId="62" applyFont="1" applyFill="1" applyBorder="1" applyAlignment="1">
      <alignment horizontal="center" vertical="center" shrinkToFit="1"/>
    </xf>
    <xf numFmtId="0" fontId="7" fillId="3" borderId="112" xfId="62" applyFont="1" applyFill="1" applyBorder="1" applyAlignment="1">
      <alignment horizontal="center" vertical="center" shrinkToFit="1"/>
    </xf>
    <xf numFmtId="0" fontId="7" fillId="3" borderId="95" xfId="62" applyFont="1" applyFill="1" applyBorder="1" applyAlignment="1">
      <alignment horizontal="center" vertical="center" shrinkToFit="1"/>
    </xf>
    <xf numFmtId="0" fontId="7" fillId="3" borderId="111" xfId="62" applyFont="1" applyFill="1" applyBorder="1" applyAlignment="1">
      <alignment horizontal="center" vertical="center" shrinkToFit="1"/>
    </xf>
    <xf numFmtId="0" fontId="7" fillId="3" borderId="96" xfId="62" applyFont="1" applyFill="1" applyBorder="1" applyAlignment="1">
      <alignment horizontal="center" vertical="center" shrinkToFit="1"/>
    </xf>
    <xf numFmtId="0" fontId="7" fillId="3" borderId="57" xfId="62" applyFont="1" applyFill="1" applyBorder="1" applyAlignment="1">
      <alignment horizontal="center" vertical="center" shrinkToFit="1"/>
    </xf>
    <xf numFmtId="0" fontId="7" fillId="3" borderId="98" xfId="44" applyFont="1" applyFill="1" applyBorder="1" applyAlignment="1">
      <alignment horizontal="center" vertical="center"/>
    </xf>
    <xf numFmtId="38" fontId="7" fillId="3" borderId="98" xfId="41" applyNumberFormat="1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/>
    </xf>
    <xf numFmtId="185" fontId="7" fillId="3" borderId="31" xfId="62" applyNumberFormat="1" applyFont="1" applyFill="1" applyBorder="1" applyAlignment="1" applyProtection="1">
      <alignment horizontal="center" vertical="center" shrinkToFit="1"/>
      <protection hidden="1"/>
    </xf>
    <xf numFmtId="185" fontId="75" fillId="0" borderId="31" xfId="63" applyNumberFormat="1" applyFont="1" applyBorder="1" applyAlignment="1" applyProtection="1">
      <alignment horizontal="center" vertical="center" shrinkToFit="1"/>
      <protection locked="0"/>
    </xf>
    <xf numFmtId="0" fontId="75" fillId="0" borderId="97" xfId="63" applyFont="1" applyBorder="1" applyAlignment="1" applyProtection="1">
      <alignment horizontal="center" vertical="center" shrinkToFit="1"/>
      <protection locked="0"/>
    </xf>
    <xf numFmtId="185" fontId="75" fillId="0" borderId="98" xfId="113" applyNumberFormat="1" applyFont="1" applyBorder="1" applyAlignment="1" applyProtection="1">
      <alignment horizontal="center" vertical="center" shrinkToFit="1"/>
      <protection locked="0"/>
    </xf>
    <xf numFmtId="0" fontId="7" fillId="3" borderId="32" xfId="63" applyFont="1" applyFill="1" applyBorder="1" applyAlignment="1">
      <alignment horizontal="center" vertical="center" shrinkToFit="1"/>
    </xf>
    <xf numFmtId="0" fontId="6" fillId="3" borderId="5" xfId="63" applyFont="1" applyFill="1" applyBorder="1" applyAlignment="1">
      <alignment horizontal="center" vertical="center" shrinkToFit="1"/>
    </xf>
    <xf numFmtId="0" fontId="7" fillId="3" borderId="103" xfId="63" applyFont="1" applyFill="1" applyBorder="1" applyAlignment="1">
      <alignment horizontal="center" vertical="center" shrinkToFit="1"/>
    </xf>
    <xf numFmtId="0" fontId="7" fillId="3" borderId="103" xfId="62" applyFont="1" applyFill="1" applyBorder="1" applyAlignment="1">
      <alignment horizontal="center" vertical="center" shrinkToFit="1"/>
    </xf>
    <xf numFmtId="0" fontId="6" fillId="3" borderId="103" xfId="62" applyFont="1" applyFill="1" applyBorder="1" applyAlignment="1">
      <alignment horizontal="center" vertical="center" shrinkToFit="1"/>
    </xf>
    <xf numFmtId="0" fontId="6" fillId="3" borderId="37" xfId="63" applyFont="1" applyFill="1" applyBorder="1" applyAlignment="1">
      <alignment horizontal="center" vertical="center" shrinkToFit="1"/>
    </xf>
    <xf numFmtId="0" fontId="6" fillId="3" borderId="95" xfId="63" applyFont="1" applyFill="1" applyBorder="1" applyAlignment="1" applyProtection="1">
      <alignment horizontal="center" vertical="center" shrinkToFit="1"/>
      <protection locked="0"/>
    </xf>
    <xf numFmtId="0" fontId="7" fillId="3" borderId="95" xfId="63" applyFont="1" applyFill="1" applyBorder="1" applyAlignment="1" applyProtection="1">
      <alignment horizontal="center" vertical="center" shrinkToFit="1"/>
      <protection locked="0"/>
    </xf>
    <xf numFmtId="0" fontId="75" fillId="0" borderId="95" xfId="44" applyFont="1" applyBorder="1" applyAlignment="1">
      <alignment horizontal="center" vertical="center"/>
    </xf>
    <xf numFmtId="0" fontId="7" fillId="30" borderId="31" xfId="62" applyFont="1" applyFill="1" applyBorder="1" applyAlignment="1">
      <alignment horizontal="center" vertical="center" shrinkToFit="1"/>
    </xf>
    <xf numFmtId="0" fontId="7" fillId="0" borderId="0" xfId="44" applyFont="1" applyAlignment="1">
      <alignment horizontal="center" vertical="center"/>
    </xf>
    <xf numFmtId="0" fontId="7" fillId="3" borderId="107" xfId="62" applyFont="1" applyFill="1" applyBorder="1" applyAlignment="1">
      <alignment horizontal="center" vertical="center" shrinkToFit="1"/>
    </xf>
    <xf numFmtId="0" fontId="6" fillId="3" borderId="62" xfId="63" applyFont="1" applyFill="1" applyBorder="1" applyAlignment="1">
      <alignment horizontal="center" vertical="center" shrinkToFit="1"/>
    </xf>
    <xf numFmtId="0" fontId="7" fillId="3" borderId="3" xfId="44" applyFont="1" applyFill="1" applyBorder="1" applyAlignment="1">
      <alignment horizontal="center" vertical="center"/>
    </xf>
    <xf numFmtId="0" fontId="7" fillId="3" borderId="32" xfId="64" applyFont="1" applyFill="1" applyBorder="1" applyAlignment="1" applyProtection="1">
      <alignment horizontal="center" vertical="center" shrinkToFit="1"/>
      <protection locked="0"/>
    </xf>
    <xf numFmtId="0" fontId="6" fillId="3" borderId="95" xfId="64" applyFont="1" applyFill="1" applyBorder="1" applyAlignment="1" applyProtection="1">
      <alignment horizontal="center" vertical="center" shrinkToFit="1"/>
      <protection locked="0"/>
    </xf>
    <xf numFmtId="0" fontId="7" fillId="3" borderId="95" xfId="64" applyFont="1" applyFill="1" applyBorder="1" applyAlignment="1" applyProtection="1">
      <alignment horizontal="center" vertical="center" shrinkToFit="1"/>
      <protection locked="0"/>
    </xf>
    <xf numFmtId="0" fontId="5" fillId="0" borderId="96" xfId="44" applyFont="1" applyBorder="1" applyAlignment="1">
      <alignment horizontal="center" vertical="center"/>
    </xf>
    <xf numFmtId="0" fontId="5" fillId="0" borderId="96" xfId="44" applyFont="1" applyBorder="1">
      <alignment vertical="center"/>
    </xf>
    <xf numFmtId="0" fontId="47" fillId="3" borderId="31" xfId="63" applyFont="1" applyFill="1" applyBorder="1" applyAlignment="1">
      <alignment horizontal="center" vertical="center" shrinkToFit="1"/>
    </xf>
    <xf numFmtId="38" fontId="47" fillId="3" borderId="3" xfId="41" applyNumberFormat="1" applyFont="1" applyFill="1" applyBorder="1" applyAlignment="1">
      <alignment horizontal="center" vertical="center" shrinkToFit="1"/>
    </xf>
    <xf numFmtId="0" fontId="47" fillId="3" borderId="6" xfId="62" applyFont="1" applyFill="1" applyBorder="1" applyAlignment="1">
      <alignment horizontal="center" vertical="center" shrinkToFit="1"/>
    </xf>
    <xf numFmtId="0" fontId="76" fillId="3" borderId="0" xfId="44" applyFont="1" applyFill="1">
      <alignment vertical="center"/>
    </xf>
    <xf numFmtId="0" fontId="47" fillId="3" borderId="8" xfId="63" applyFont="1" applyFill="1" applyBorder="1" applyAlignment="1" applyProtection="1">
      <alignment horizontal="center" vertical="center" shrinkToFit="1"/>
      <protection locked="0"/>
    </xf>
    <xf numFmtId="38" fontId="47" fillId="3" borderId="62" xfId="41" applyNumberFormat="1" applyFont="1" applyFill="1" applyBorder="1" applyAlignment="1">
      <alignment horizontal="center" vertical="center" shrinkToFit="1"/>
    </xf>
    <xf numFmtId="0" fontId="47" fillId="3" borderId="50" xfId="63" applyFont="1" applyFill="1" applyBorder="1" applyAlignment="1" applyProtection="1">
      <alignment horizontal="center" vertical="center" wrapText="1" shrinkToFit="1"/>
      <protection locked="0"/>
    </xf>
    <xf numFmtId="0" fontId="47" fillId="3" borderId="8" xfId="63" applyFont="1" applyFill="1" applyBorder="1" applyAlignment="1">
      <alignment horizontal="center" vertical="center" shrinkToFit="1"/>
    </xf>
    <xf numFmtId="0" fontId="47" fillId="3" borderId="50" xfId="62" applyFont="1" applyFill="1" applyBorder="1" applyAlignment="1">
      <alignment horizontal="center" vertical="center" shrinkToFit="1"/>
    </xf>
    <xf numFmtId="0" fontId="47" fillId="3" borderId="95" xfId="44" applyFont="1" applyFill="1" applyBorder="1" applyAlignment="1">
      <alignment horizontal="center" vertical="center"/>
    </xf>
    <xf numFmtId="0" fontId="47" fillId="3" borderId="73" xfId="62" applyFont="1" applyFill="1" applyBorder="1" applyAlignment="1">
      <alignment horizontal="center" vertical="center" shrinkToFit="1"/>
    </xf>
    <xf numFmtId="38" fontId="47" fillId="3" borderId="32" xfId="41" applyNumberFormat="1" applyFont="1" applyFill="1" applyBorder="1" applyAlignment="1">
      <alignment horizontal="center" vertical="center" shrinkToFit="1"/>
    </xf>
    <xf numFmtId="0" fontId="47" fillId="3" borderId="9" xfId="62" applyFont="1" applyFill="1" applyBorder="1" applyAlignment="1">
      <alignment horizontal="center" vertical="center" shrinkToFit="1"/>
    </xf>
    <xf numFmtId="38" fontId="47" fillId="3" borderId="8" xfId="41" applyNumberFormat="1" applyFont="1" applyFill="1" applyBorder="1" applyAlignment="1">
      <alignment horizontal="center" vertical="center" shrinkToFit="1"/>
    </xf>
    <xf numFmtId="0" fontId="47" fillId="3" borderId="12" xfId="62" applyFont="1" applyFill="1" applyBorder="1" applyAlignment="1">
      <alignment horizontal="center" vertical="center" shrinkToFit="1"/>
    </xf>
    <xf numFmtId="0" fontId="47" fillId="3" borderId="37" xfId="60" applyFont="1" applyFill="1" applyBorder="1" applyAlignment="1">
      <alignment horizontal="center" shrinkToFit="1"/>
    </xf>
    <xf numFmtId="0" fontId="47" fillId="3" borderId="95" xfId="63" applyFont="1" applyFill="1" applyBorder="1" applyAlignment="1">
      <alignment horizontal="center" vertical="center" shrinkToFit="1"/>
    </xf>
    <xf numFmtId="0" fontId="47" fillId="3" borderId="8" xfId="62" applyFont="1" applyFill="1" applyBorder="1" applyAlignment="1">
      <alignment horizontal="center" vertical="center" shrinkToFit="1"/>
    </xf>
    <xf numFmtId="0" fontId="76" fillId="3" borderId="8" xfId="44" applyFont="1" applyFill="1" applyBorder="1">
      <alignment vertical="center"/>
    </xf>
    <xf numFmtId="0" fontId="47" fillId="3" borderId="53" xfId="62" applyFont="1" applyFill="1" applyBorder="1" applyAlignment="1">
      <alignment horizontal="center" vertical="center" shrinkToFit="1"/>
    </xf>
    <xf numFmtId="0" fontId="47" fillId="3" borderId="62" xfId="63" applyFont="1" applyFill="1" applyBorder="1" applyAlignment="1">
      <alignment horizontal="center" vertical="center" shrinkToFit="1"/>
    </xf>
    <xf numFmtId="0" fontId="47" fillId="3" borderId="15" xfId="62" applyFont="1" applyFill="1" applyBorder="1" applyAlignment="1">
      <alignment horizontal="center" vertical="center" shrinkToFit="1"/>
    </xf>
    <xf numFmtId="0" fontId="47" fillId="3" borderId="14" xfId="62" applyFont="1" applyFill="1" applyBorder="1" applyAlignment="1">
      <alignment horizontal="center" vertical="center" shrinkToFit="1"/>
    </xf>
    <xf numFmtId="0" fontId="47" fillId="3" borderId="51" xfId="62" applyFont="1" applyFill="1" applyBorder="1" applyAlignment="1">
      <alignment horizontal="center" vertical="center" shrinkToFit="1"/>
    </xf>
    <xf numFmtId="0" fontId="47" fillId="3" borderId="8" xfId="44" applyFont="1" applyFill="1" applyBorder="1" applyAlignment="1">
      <alignment horizontal="center" vertical="center"/>
    </xf>
    <xf numFmtId="38" fontId="47" fillId="3" borderId="97" xfId="41" applyNumberFormat="1" applyFont="1" applyFill="1" applyBorder="1" applyAlignment="1">
      <alignment horizontal="center" vertical="center" shrinkToFit="1"/>
    </xf>
    <xf numFmtId="0" fontId="47" fillId="3" borderId="98" xfId="62" applyFont="1" applyFill="1" applyBorder="1" applyAlignment="1">
      <alignment horizontal="center" vertical="center" shrinkToFit="1"/>
    </xf>
    <xf numFmtId="0" fontId="76" fillId="3" borderId="28" xfId="44" applyFont="1" applyFill="1" applyBorder="1">
      <alignment vertical="center"/>
    </xf>
    <xf numFmtId="0" fontId="47" fillId="3" borderId="8" xfId="60" applyFont="1" applyFill="1" applyBorder="1" applyAlignment="1">
      <alignment horizontal="center" shrinkToFit="1"/>
    </xf>
    <xf numFmtId="0" fontId="47" fillId="3" borderId="95" xfId="62" applyFont="1" applyFill="1" applyBorder="1" applyAlignment="1">
      <alignment horizontal="center" vertical="center" shrinkToFit="1"/>
    </xf>
    <xf numFmtId="38" fontId="47" fillId="3" borderId="95" xfId="41" applyNumberFormat="1" applyFont="1" applyFill="1" applyBorder="1" applyAlignment="1">
      <alignment horizontal="center" vertical="center" shrinkToFit="1"/>
    </xf>
    <xf numFmtId="0" fontId="47" fillId="3" borderId="107" xfId="62" applyFont="1" applyFill="1" applyBorder="1" applyAlignment="1">
      <alignment horizontal="center" vertical="center" shrinkToFit="1"/>
    </xf>
    <xf numFmtId="0" fontId="47" fillId="3" borderId="96" xfId="62" applyFont="1" applyFill="1" applyBorder="1" applyAlignment="1">
      <alignment horizontal="center" vertical="center" shrinkToFit="1"/>
    </xf>
    <xf numFmtId="0" fontId="47" fillId="3" borderId="101" xfId="62" applyFont="1" applyFill="1" applyBorder="1" applyAlignment="1">
      <alignment horizontal="center" vertical="center" shrinkToFit="1"/>
    </xf>
    <xf numFmtId="0" fontId="47" fillId="3" borderId="29" xfId="62" applyFont="1" applyFill="1" applyBorder="1" applyAlignment="1">
      <alignment horizontal="center" vertical="center" shrinkToFit="1"/>
    </xf>
    <xf numFmtId="0" fontId="76" fillId="3" borderId="95" xfId="44" applyFont="1" applyFill="1" applyBorder="1" applyAlignment="1">
      <alignment horizontal="center" vertical="center"/>
    </xf>
    <xf numFmtId="0" fontId="76" fillId="3" borderId="95" xfId="44" applyFont="1" applyFill="1" applyBorder="1">
      <alignment vertical="center"/>
    </xf>
    <xf numFmtId="0" fontId="47" fillId="3" borderId="54" xfId="62" applyFont="1" applyFill="1" applyBorder="1" applyAlignment="1">
      <alignment horizontal="center" vertical="center" shrinkToFit="1"/>
    </xf>
    <xf numFmtId="0" fontId="47" fillId="3" borderId="57" xfId="62" applyFont="1" applyFill="1" applyBorder="1" applyAlignment="1">
      <alignment horizontal="center" vertical="center" shrinkToFit="1"/>
    </xf>
    <xf numFmtId="0" fontId="47" fillId="3" borderId="98" xfId="44" applyFont="1" applyFill="1" applyBorder="1" applyAlignment="1">
      <alignment horizontal="center" vertical="center"/>
    </xf>
    <xf numFmtId="38" fontId="47" fillId="3" borderId="98" xfId="41" applyNumberFormat="1" applyFont="1" applyFill="1" applyBorder="1" applyAlignment="1">
      <alignment horizontal="center" vertical="center" shrinkToFit="1"/>
    </xf>
    <xf numFmtId="0" fontId="47" fillId="3" borderId="110" xfId="62" applyFont="1" applyFill="1" applyBorder="1" applyAlignment="1">
      <alignment horizontal="center" vertical="center" shrinkToFit="1"/>
    </xf>
    <xf numFmtId="0" fontId="47" fillId="3" borderId="112" xfId="62" applyFont="1" applyFill="1" applyBorder="1" applyAlignment="1">
      <alignment horizontal="center" vertical="center" shrinkToFit="1"/>
    </xf>
    <xf numFmtId="0" fontId="76" fillId="3" borderId="12" xfId="44" applyFont="1" applyFill="1" applyBorder="1">
      <alignment vertical="center"/>
    </xf>
    <xf numFmtId="0" fontId="47" fillId="3" borderId="111" xfId="62" applyFont="1" applyFill="1" applyBorder="1" applyAlignment="1">
      <alignment horizontal="center" vertical="center" shrinkToFit="1"/>
    </xf>
    <xf numFmtId="0" fontId="47" fillId="3" borderId="31" xfId="62" applyFont="1" applyFill="1" applyBorder="1" applyAlignment="1">
      <alignment horizontal="center" vertical="center" shrinkToFit="1"/>
    </xf>
    <xf numFmtId="0" fontId="47" fillId="3" borderId="3" xfId="63" applyFont="1" applyFill="1" applyBorder="1" applyAlignment="1">
      <alignment horizontal="center" vertical="center" shrinkToFit="1"/>
    </xf>
    <xf numFmtId="0" fontId="47" fillId="3" borderId="8" xfId="0" applyFont="1" applyFill="1" applyBorder="1" applyAlignment="1">
      <alignment horizontal="center" vertical="center"/>
    </xf>
    <xf numFmtId="0" fontId="47" fillId="3" borderId="32" xfId="63" applyFont="1" applyFill="1" applyBorder="1" applyAlignment="1">
      <alignment horizontal="center" vertical="center" shrinkToFit="1"/>
    </xf>
    <xf numFmtId="0" fontId="47" fillId="3" borderId="3" xfId="62" applyFont="1" applyFill="1" applyBorder="1" applyAlignment="1">
      <alignment horizontal="center" vertical="center" shrinkToFit="1"/>
    </xf>
    <xf numFmtId="0" fontId="47" fillId="3" borderId="8" xfId="64" applyFont="1" applyFill="1" applyBorder="1" applyAlignment="1" applyProtection="1">
      <alignment horizontal="center" vertical="center" shrinkToFit="1"/>
      <protection locked="0"/>
    </xf>
    <xf numFmtId="0" fontId="45" fillId="3" borderId="31" xfId="61" applyFont="1" applyFill="1" applyBorder="1" applyAlignment="1">
      <alignment horizontal="center" vertical="center" wrapText="1" shrinkToFit="1"/>
    </xf>
    <xf numFmtId="0" fontId="28" fillId="3" borderId="58" xfId="61" applyFont="1" applyFill="1" applyBorder="1" applyAlignment="1">
      <alignment horizontal="center" vertical="center" wrapText="1" shrinkToFit="1"/>
    </xf>
    <xf numFmtId="0" fontId="46" fillId="3" borderId="96" xfId="0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/>
    </xf>
    <xf numFmtId="183" fontId="28" fillId="3" borderId="96" xfId="0" applyNumberFormat="1" applyFont="1" applyFill="1" applyBorder="1" applyAlignment="1">
      <alignment horizontal="center" vertical="center" shrinkToFit="1"/>
    </xf>
    <xf numFmtId="0" fontId="7" fillId="3" borderId="62" xfId="62" applyFont="1" applyFill="1" applyBorder="1" applyAlignment="1">
      <alignment horizontal="center" vertical="center" shrinkToFit="1"/>
    </xf>
    <xf numFmtId="179" fontId="7" fillId="3" borderId="62" xfId="44" applyNumberFormat="1" applyFont="1" applyFill="1" applyBorder="1" applyAlignment="1">
      <alignment horizontal="center" vertical="center" wrapText="1"/>
    </xf>
    <xf numFmtId="0" fontId="6" fillId="3" borderId="114" xfId="62" applyFont="1" applyFill="1" applyBorder="1" applyAlignment="1">
      <alignment horizontal="center" vertical="center" shrinkToFit="1"/>
    </xf>
    <xf numFmtId="0" fontId="6" fillId="3" borderId="99" xfId="62" applyFont="1" applyFill="1" applyBorder="1" applyAlignment="1">
      <alignment horizontal="center" vertical="center" shrinkToFit="1"/>
    </xf>
    <xf numFmtId="0" fontId="7" fillId="3" borderId="31" xfId="64" applyFont="1" applyFill="1" applyBorder="1" applyAlignment="1" applyProtection="1">
      <alignment horizontal="center" vertical="center" shrinkToFit="1"/>
      <protection locked="0"/>
    </xf>
    <xf numFmtId="0" fontId="5" fillId="0" borderId="100" xfId="44" applyFont="1" applyBorder="1">
      <alignment vertical="center"/>
    </xf>
    <xf numFmtId="0" fontId="5" fillId="3" borderId="96" xfId="44" applyFont="1" applyFill="1" applyBorder="1" applyAlignment="1">
      <alignment horizontal="center" vertical="center"/>
    </xf>
    <xf numFmtId="0" fontId="5" fillId="3" borderId="96" xfId="44" applyFont="1" applyFill="1" applyBorder="1">
      <alignment vertical="center"/>
    </xf>
    <xf numFmtId="0" fontId="28" fillId="0" borderId="96" xfId="0" applyFont="1" applyBorder="1" applyAlignment="1">
      <alignment horizontal="center" vertical="center" wrapText="1"/>
    </xf>
    <xf numFmtId="179" fontId="6" fillId="3" borderId="62" xfId="44" applyNumberFormat="1" applyFont="1" applyFill="1" applyBorder="1" applyAlignment="1">
      <alignment horizontal="center" vertical="center" wrapText="1"/>
    </xf>
    <xf numFmtId="0" fontId="6" fillId="3" borderId="100" xfId="62" applyFont="1" applyFill="1" applyBorder="1" applyAlignment="1">
      <alignment horizontal="center" vertical="center" shrinkToFit="1"/>
    </xf>
    <xf numFmtId="0" fontId="6" fillId="3" borderId="97" xfId="63" applyFont="1" applyFill="1" applyBorder="1" applyAlignment="1">
      <alignment horizontal="center" vertical="center" shrinkToFit="1"/>
    </xf>
    <xf numFmtId="0" fontId="6" fillId="3" borderId="112" xfId="62" applyFont="1" applyFill="1" applyBorder="1" applyAlignment="1">
      <alignment horizontal="center" vertical="center" shrinkToFit="1"/>
    </xf>
    <xf numFmtId="0" fontId="28" fillId="31" borderId="31" xfId="0" applyFont="1" applyFill="1" applyBorder="1" applyAlignment="1">
      <alignment horizontal="center" vertical="center" wrapText="1"/>
    </xf>
    <xf numFmtId="0" fontId="28" fillId="31" borderId="15" xfId="61" applyFont="1" applyFill="1" applyBorder="1" applyAlignment="1">
      <alignment horizontal="center" vertical="center" wrapText="1" shrinkToFit="1"/>
    </xf>
    <xf numFmtId="0" fontId="28" fillId="31" borderId="32" xfId="0" applyFont="1" applyFill="1" applyBorder="1" applyAlignment="1">
      <alignment horizontal="center" vertical="center" wrapText="1"/>
    </xf>
    <xf numFmtId="0" fontId="28" fillId="31" borderId="95" xfId="0" applyFont="1" applyFill="1" applyBorder="1" applyAlignment="1">
      <alignment horizontal="center" vertical="center" wrapText="1"/>
    </xf>
    <xf numFmtId="0" fontId="37" fillId="0" borderId="68" xfId="65" applyFont="1" applyBorder="1" applyAlignment="1">
      <alignment horizontal="center" shrinkToFit="1"/>
    </xf>
    <xf numFmtId="0" fontId="28" fillId="3" borderId="100" xfId="0" applyFont="1" applyFill="1" applyBorder="1" applyAlignment="1">
      <alignment horizontal="center" vertical="center" wrapText="1" shrinkToFit="1"/>
    </xf>
    <xf numFmtId="0" fontId="28" fillId="3" borderId="99" xfId="0" applyFont="1" applyFill="1" applyBorder="1" applyAlignment="1">
      <alignment horizontal="center" vertical="center" wrapText="1" shrinkToFit="1"/>
    </xf>
    <xf numFmtId="0" fontId="28" fillId="3" borderId="35" xfId="0" applyFont="1" applyFill="1" applyBorder="1" applyAlignment="1">
      <alignment horizontal="center" vertical="center" wrapText="1" shrinkToFit="1"/>
    </xf>
    <xf numFmtId="0" fontId="28" fillId="3" borderId="34" xfId="0" applyFont="1" applyFill="1" applyBorder="1" applyAlignment="1">
      <alignment horizontal="center" vertical="center" wrapText="1" shrinkToFit="1"/>
    </xf>
    <xf numFmtId="0" fontId="71" fillId="3" borderId="35" xfId="0" applyFont="1" applyFill="1" applyBorder="1" applyAlignment="1">
      <alignment horizontal="center" vertical="center" shrinkToFit="1"/>
    </xf>
    <xf numFmtId="183" fontId="8" fillId="3" borderId="96" xfId="61" applyNumberFormat="1" applyFont="1" applyFill="1" applyBorder="1" applyAlignment="1">
      <alignment horizontal="center" vertical="center" shrinkToFit="1"/>
    </xf>
    <xf numFmtId="0" fontId="71" fillId="3" borderId="31" xfId="0" applyFont="1" applyFill="1" applyBorder="1" applyAlignment="1">
      <alignment horizontal="center" vertical="center" wrapText="1" shrinkToFit="1"/>
    </xf>
    <xf numFmtId="0" fontId="71" fillId="3" borderId="96" xfId="0" applyFont="1" applyFill="1" applyBorder="1" applyAlignment="1">
      <alignment horizontal="center" vertical="center" wrapText="1" shrinkToFit="1"/>
    </xf>
    <xf numFmtId="0" fontId="8" fillId="3" borderId="31" xfId="0" applyFont="1" applyFill="1" applyBorder="1" applyAlignment="1">
      <alignment horizontal="center" vertical="center" wrapText="1" shrinkToFit="1"/>
    </xf>
    <xf numFmtId="0" fontId="14" fillId="0" borderId="65" xfId="65" applyFont="1" applyBorder="1" applyAlignment="1">
      <alignment horizontal="center" shrinkToFit="1"/>
    </xf>
    <xf numFmtId="0" fontId="14" fillId="0" borderId="68" xfId="65" applyFont="1" applyBorder="1" applyAlignment="1">
      <alignment horizontal="center" shrinkToFit="1"/>
    </xf>
    <xf numFmtId="0" fontId="14" fillId="0" borderId="66" xfId="65" applyFont="1" applyBorder="1" applyAlignment="1">
      <alignment horizontal="center" shrinkToFit="1"/>
    </xf>
    <xf numFmtId="0" fontId="14" fillId="0" borderId="69" xfId="65" applyFont="1" applyBorder="1" applyAlignment="1">
      <alignment horizontal="center" shrinkToFit="1"/>
    </xf>
    <xf numFmtId="0" fontId="14" fillId="0" borderId="84" xfId="65" applyFont="1" applyBorder="1" applyAlignment="1">
      <alignment horizontal="center" shrinkToFit="1"/>
    </xf>
    <xf numFmtId="0" fontId="14" fillId="0" borderId="83" xfId="65" applyFont="1" applyBorder="1" applyAlignment="1">
      <alignment horizontal="center" shrinkToFit="1"/>
    </xf>
    <xf numFmtId="0" fontId="37" fillId="0" borderId="115" xfId="65" applyFont="1" applyBorder="1" applyAlignment="1">
      <alignment horizontal="center" shrinkToFit="1"/>
    </xf>
    <xf numFmtId="0" fontId="37" fillId="0" borderId="80" xfId="65" applyFont="1" applyBorder="1" applyAlignment="1">
      <alignment horizontal="center" shrinkToFit="1"/>
    </xf>
    <xf numFmtId="0" fontId="38" fillId="0" borderId="0" xfId="0" applyFont="1" applyAlignment="1">
      <alignment horizontal="left" vertical="center" wrapText="1" shrinkToFit="1"/>
    </xf>
    <xf numFmtId="0" fontId="39" fillId="0" borderId="0" xfId="0" applyFont="1" applyAlignment="1">
      <alignment horizontal="left" vertical="center" shrinkToFit="1"/>
    </xf>
    <xf numFmtId="0" fontId="27" fillId="7" borderId="3" xfId="0" applyFont="1" applyFill="1" applyBorder="1" applyAlignment="1">
      <alignment horizontal="center" vertical="center" wrapText="1" shrinkToFit="1"/>
    </xf>
    <xf numFmtId="0" fontId="27" fillId="7" borderId="15" xfId="0" applyFont="1" applyFill="1" applyBorder="1" applyAlignment="1">
      <alignment horizontal="center" vertical="center" wrapText="1" shrinkToFit="1"/>
    </xf>
    <xf numFmtId="0" fontId="28" fillId="3" borderId="102" xfId="0" applyFont="1" applyFill="1" applyBorder="1" applyAlignment="1">
      <alignment horizontal="center" vertical="center" wrapText="1" shrinkToFit="1"/>
    </xf>
    <xf numFmtId="0" fontId="28" fillId="3" borderId="104" xfId="0" applyFont="1" applyFill="1" applyBorder="1" applyAlignment="1">
      <alignment horizontal="center" vertical="center" wrapText="1" shrinkToFit="1"/>
    </xf>
    <xf numFmtId="0" fontId="28" fillId="3" borderId="103" xfId="0" applyFont="1" applyFill="1" applyBorder="1" applyAlignment="1">
      <alignment horizontal="center" vertical="center" wrapText="1" shrinkToFit="1"/>
    </xf>
    <xf numFmtId="0" fontId="28" fillId="3" borderId="100" xfId="0" applyFont="1" applyFill="1" applyBorder="1" applyAlignment="1">
      <alignment horizontal="center" vertical="center" wrapText="1" shrinkToFit="1"/>
    </xf>
    <xf numFmtId="0" fontId="28" fillId="3" borderId="99" xfId="0" applyFont="1" applyFill="1" applyBorder="1" applyAlignment="1">
      <alignment horizontal="center" vertical="center" wrapText="1" shrinkToFit="1"/>
    </xf>
    <xf numFmtId="0" fontId="28" fillId="3" borderId="105" xfId="0" applyFont="1" applyFill="1" applyBorder="1" applyAlignment="1">
      <alignment horizontal="center" vertical="center" wrapText="1" shrinkToFit="1"/>
    </xf>
    <xf numFmtId="0" fontId="9" fillId="3" borderId="66" xfId="65" applyFont="1" applyFill="1" applyBorder="1" applyAlignment="1">
      <alignment horizontal="center" shrinkToFit="1"/>
    </xf>
    <xf numFmtId="0" fontId="36" fillId="3" borderId="69" xfId="65" applyFont="1" applyFill="1" applyBorder="1" applyAlignment="1">
      <alignment horizontal="center" shrinkToFit="1"/>
    </xf>
    <xf numFmtId="0" fontId="36" fillId="3" borderId="66" xfId="65" applyFont="1" applyFill="1" applyBorder="1" applyAlignment="1">
      <alignment horizontal="center" shrinkToFit="1"/>
    </xf>
    <xf numFmtId="0" fontId="36" fillId="3" borderId="78" xfId="65" applyFont="1" applyFill="1" applyBorder="1" applyAlignment="1">
      <alignment horizontal="center" shrinkToFit="1"/>
    </xf>
    <xf numFmtId="0" fontId="36" fillId="3" borderId="67" xfId="65" applyFont="1" applyFill="1" applyBorder="1" applyAlignment="1">
      <alignment horizontal="center" shrinkToFit="1"/>
    </xf>
    <xf numFmtId="0" fontId="36" fillId="0" borderId="64" xfId="65" applyFont="1" applyBorder="1" applyAlignment="1">
      <alignment horizontal="center" shrinkToFit="1"/>
    </xf>
    <xf numFmtId="0" fontId="36" fillId="0" borderId="70" xfId="65" applyFont="1" applyBorder="1" applyAlignment="1">
      <alignment horizontal="center" shrinkToFit="1"/>
    </xf>
    <xf numFmtId="0" fontId="36" fillId="0" borderId="68" xfId="65" applyFont="1" applyBorder="1" applyAlignment="1">
      <alignment horizontal="center" shrinkToFit="1"/>
    </xf>
    <xf numFmtId="0" fontId="36" fillId="0" borderId="69" xfId="65" applyFont="1" applyBorder="1" applyAlignment="1">
      <alignment horizontal="center" shrinkToFit="1"/>
    </xf>
    <xf numFmtId="0" fontId="36" fillId="0" borderId="85" xfId="65" applyFont="1" applyBorder="1" applyAlignment="1">
      <alignment horizontal="center" shrinkToFit="1"/>
    </xf>
    <xf numFmtId="0" fontId="26" fillId="7" borderId="3" xfId="0" applyFont="1" applyFill="1" applyBorder="1" applyAlignment="1">
      <alignment horizontal="center" vertical="center" shrinkToFit="1"/>
    </xf>
    <xf numFmtId="0" fontId="25" fillId="7" borderId="15" xfId="0" applyFont="1" applyFill="1" applyBorder="1" applyAlignment="1">
      <alignment horizontal="center" vertical="center" shrinkToFit="1"/>
    </xf>
    <xf numFmtId="0" fontId="26" fillId="7" borderId="60" xfId="0" applyFont="1" applyFill="1" applyBorder="1" applyAlignment="1">
      <alignment horizontal="center" vertical="center" wrapText="1" shrinkToFit="1"/>
    </xf>
    <xf numFmtId="0" fontId="26" fillId="7" borderId="58" xfId="0" applyFont="1" applyFill="1" applyBorder="1" applyAlignment="1">
      <alignment horizontal="center" vertical="center" shrinkToFit="1"/>
    </xf>
    <xf numFmtId="0" fontId="27" fillId="7" borderId="3" xfId="0" applyFont="1" applyFill="1" applyBorder="1" applyAlignment="1">
      <alignment horizontal="center" vertical="center" wrapText="1"/>
    </xf>
    <xf numFmtId="0" fontId="27" fillId="7" borderId="15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shrinkToFit="1"/>
    </xf>
    <xf numFmtId="0" fontId="24" fillId="7" borderId="3" xfId="0" applyFont="1" applyFill="1" applyBorder="1" applyAlignment="1">
      <alignment horizontal="center" vertical="center" shrinkToFit="1"/>
    </xf>
    <xf numFmtId="0" fontId="24" fillId="7" borderId="15" xfId="0" applyFont="1" applyFill="1" applyBorder="1" applyAlignment="1">
      <alignment horizontal="center" vertical="center" shrinkToFit="1"/>
    </xf>
    <xf numFmtId="0" fontId="25" fillId="7" borderId="3" xfId="0" applyFont="1" applyFill="1" applyBorder="1" applyAlignment="1">
      <alignment horizontal="center" vertical="center" shrinkToFit="1"/>
    </xf>
    <xf numFmtId="184" fontId="44" fillId="7" borderId="3" xfId="0" applyNumberFormat="1" applyFont="1" applyFill="1" applyBorder="1" applyAlignment="1">
      <alignment horizontal="center" vertical="center" shrinkToFit="1"/>
    </xf>
    <xf numFmtId="0" fontId="6" fillId="3" borderId="2" xfId="62" applyFont="1" applyFill="1" applyBorder="1" applyAlignment="1">
      <alignment horizontal="center" vertical="center" textRotation="255" shrinkToFit="1"/>
    </xf>
    <xf numFmtId="0" fontId="6" fillId="3" borderId="7" xfId="62" applyFont="1" applyFill="1" applyBorder="1" applyAlignment="1">
      <alignment horizontal="center" vertical="center" textRotation="255" shrinkToFit="1"/>
    </xf>
    <xf numFmtId="0" fontId="6" fillId="3" borderId="13" xfId="62" applyFont="1" applyFill="1" applyBorder="1" applyAlignment="1">
      <alignment horizontal="center" vertical="center" textRotation="255" shrinkToFit="1"/>
    </xf>
    <xf numFmtId="0" fontId="6" fillId="3" borderId="74" xfId="62" applyFont="1" applyFill="1" applyBorder="1" applyAlignment="1">
      <alignment horizontal="center" vertical="center" textRotation="255" shrinkToFit="1"/>
    </xf>
    <xf numFmtId="0" fontId="6" fillId="3" borderId="75" xfId="62" applyFont="1" applyFill="1" applyBorder="1" applyAlignment="1">
      <alignment horizontal="center" vertical="center" textRotation="255" shrinkToFit="1"/>
    </xf>
    <xf numFmtId="0" fontId="6" fillId="3" borderId="76" xfId="62" applyFont="1" applyFill="1" applyBorder="1" applyAlignment="1">
      <alignment horizontal="center" vertical="center" textRotation="255" shrinkToFit="1"/>
    </xf>
    <xf numFmtId="0" fontId="6" fillId="5" borderId="2" xfId="62" applyFont="1" applyFill="1" applyBorder="1" applyAlignment="1">
      <alignment horizontal="center" vertical="center" textRotation="255" shrinkToFit="1"/>
    </xf>
    <xf numFmtId="0" fontId="6" fillId="5" borderId="7" xfId="62" applyFont="1" applyFill="1" applyBorder="1" applyAlignment="1">
      <alignment horizontal="center" vertical="center" textRotation="255" shrinkToFit="1"/>
    </xf>
    <xf numFmtId="0" fontId="6" fillId="5" borderId="13" xfId="62" applyFont="1" applyFill="1" applyBorder="1" applyAlignment="1">
      <alignment horizontal="center" vertical="center" textRotation="255" shrinkToFit="1"/>
    </xf>
    <xf numFmtId="0" fontId="6" fillId="3" borderId="36" xfId="62" applyFont="1" applyFill="1" applyBorder="1" applyAlignment="1">
      <alignment horizontal="center" vertical="center" textRotation="255" shrinkToFit="1"/>
    </xf>
    <xf numFmtId="0" fontId="6" fillId="3" borderId="33" xfId="62" applyFont="1" applyFill="1" applyBorder="1" applyAlignment="1">
      <alignment horizontal="center" vertical="center" textRotation="255" shrinkToFit="1"/>
    </xf>
    <xf numFmtId="0" fontId="6" fillId="3" borderId="39" xfId="62" applyFont="1" applyFill="1" applyBorder="1" applyAlignment="1">
      <alignment horizontal="center" vertical="center" textRotation="255" shrinkToFit="1"/>
    </xf>
    <xf numFmtId="0" fontId="6" fillId="5" borderId="36" xfId="62" applyFont="1" applyFill="1" applyBorder="1" applyAlignment="1">
      <alignment horizontal="center" vertical="center" textRotation="255" shrinkToFit="1"/>
    </xf>
    <xf numFmtId="0" fontId="6" fillId="5" borderId="33" xfId="62" applyFont="1" applyFill="1" applyBorder="1" applyAlignment="1">
      <alignment horizontal="center" vertical="center" textRotation="255" shrinkToFit="1"/>
    </xf>
    <xf numFmtId="14" fontId="5" fillId="3" borderId="24" xfId="44" applyNumberFormat="1" applyFont="1" applyFill="1" applyBorder="1" applyAlignment="1">
      <alignment horizontal="center" vertical="center"/>
    </xf>
    <xf numFmtId="176" fontId="6" fillId="5" borderId="1" xfId="62" applyNumberFormat="1" applyFont="1" applyFill="1" applyBorder="1" applyAlignment="1">
      <alignment horizontal="center" vertical="center"/>
    </xf>
    <xf numFmtId="176" fontId="6" fillId="5" borderId="0" xfId="62" applyNumberFormat="1" applyFont="1" applyFill="1" applyAlignment="1">
      <alignment horizontal="center" vertical="center"/>
    </xf>
    <xf numFmtId="177" fontId="6" fillId="5" borderId="55" xfId="62" applyNumberFormat="1" applyFont="1" applyFill="1" applyBorder="1" applyAlignment="1">
      <alignment horizontal="center" vertical="center" shrinkToFit="1"/>
    </xf>
    <xf numFmtId="176" fontId="6" fillId="3" borderId="1" xfId="62" applyNumberFormat="1" applyFont="1" applyFill="1" applyBorder="1" applyAlignment="1">
      <alignment horizontal="center" vertical="center"/>
    </xf>
    <xf numFmtId="177" fontId="6" fillId="3" borderId="24" xfId="62" applyNumberFormat="1" applyFont="1" applyFill="1" applyBorder="1" applyAlignment="1">
      <alignment horizontal="center" vertical="center" shrinkToFit="1"/>
    </xf>
    <xf numFmtId="176" fontId="6" fillId="3" borderId="0" xfId="62" applyNumberFormat="1" applyFont="1" applyFill="1" applyAlignment="1">
      <alignment horizontal="center" vertical="center"/>
    </xf>
    <xf numFmtId="177" fontId="6" fillId="3" borderId="55" xfId="62" applyNumberFormat="1" applyFont="1" applyFill="1" applyBorder="1" applyAlignment="1">
      <alignment horizontal="center" vertical="center" shrinkToFit="1"/>
    </xf>
    <xf numFmtId="14" fontId="5" fillId="5" borderId="24" xfId="44" applyNumberFormat="1" applyFont="1" applyFill="1" applyBorder="1" applyAlignment="1">
      <alignment horizontal="center" vertical="center"/>
    </xf>
    <xf numFmtId="14" fontId="5" fillId="3" borderId="1" xfId="44" applyNumberFormat="1" applyFont="1" applyFill="1" applyBorder="1" applyAlignment="1">
      <alignment horizontal="center" vertical="center"/>
    </xf>
    <xf numFmtId="177" fontId="6" fillId="3" borderId="1" xfId="62" applyNumberFormat="1" applyFont="1" applyFill="1" applyBorder="1" applyAlignment="1">
      <alignment horizontal="center" vertical="center" shrinkToFit="1"/>
    </xf>
    <xf numFmtId="14" fontId="5" fillId="3" borderId="0" xfId="44" applyNumberFormat="1" applyFont="1" applyFill="1" applyAlignment="1">
      <alignment horizontal="center" vertical="center"/>
    </xf>
    <xf numFmtId="176" fontId="6" fillId="3" borderId="1" xfId="44" applyNumberFormat="1" applyFont="1" applyFill="1" applyBorder="1" applyAlignment="1">
      <alignment horizontal="center" vertical="center"/>
    </xf>
    <xf numFmtId="0" fontId="43" fillId="7" borderId="60" xfId="0" applyFont="1" applyFill="1" applyBorder="1" applyAlignment="1">
      <alignment horizontal="center" vertical="center" shrinkToFit="1"/>
    </xf>
    <xf numFmtId="0" fontId="25" fillId="7" borderId="58" xfId="0" applyFont="1" applyFill="1" applyBorder="1" applyAlignment="1">
      <alignment horizontal="center" vertical="center" shrinkToFit="1"/>
    </xf>
    <xf numFmtId="0" fontId="36" fillId="0" borderId="79" xfId="65" applyFont="1" applyBorder="1" applyAlignment="1">
      <alignment horizontal="center" shrinkToFit="1"/>
    </xf>
    <xf numFmtId="0" fontId="36" fillId="0" borderId="80" xfId="65" applyFont="1" applyBorder="1" applyAlignment="1">
      <alignment horizontal="center" shrinkToFit="1"/>
    </xf>
    <xf numFmtId="0" fontId="36" fillId="0" borderId="81" xfId="65" applyFont="1" applyBorder="1" applyAlignment="1">
      <alignment horizontal="center" shrinkToFit="1"/>
    </xf>
    <xf numFmtId="0" fontId="36" fillId="0" borderId="82" xfId="65" applyFont="1" applyBorder="1" applyAlignment="1">
      <alignment horizontal="center" shrinkToFit="1"/>
    </xf>
    <xf numFmtId="0" fontId="28" fillId="3" borderId="35" xfId="0" applyFont="1" applyFill="1" applyBorder="1" applyAlignment="1">
      <alignment horizontal="center" vertical="center" wrapText="1" shrinkToFit="1"/>
    </xf>
    <xf numFmtId="0" fontId="28" fillId="3" borderId="34" xfId="0" applyFont="1" applyFill="1" applyBorder="1" applyAlignment="1">
      <alignment horizontal="center" vertical="center" wrapText="1" shrinkToFit="1"/>
    </xf>
    <xf numFmtId="0" fontId="28" fillId="3" borderId="37" xfId="0" applyFont="1" applyFill="1" applyBorder="1" applyAlignment="1">
      <alignment horizontal="center" vertical="center" wrapText="1" shrinkToFit="1"/>
    </xf>
    <xf numFmtId="0" fontId="47" fillId="3" borderId="36" xfId="62" applyFont="1" applyFill="1" applyBorder="1" applyAlignment="1">
      <alignment horizontal="center" vertical="center" textRotation="255" shrinkToFit="1"/>
    </xf>
    <xf numFmtId="0" fontId="47" fillId="3" borderId="33" xfId="62" applyFont="1" applyFill="1" applyBorder="1" applyAlignment="1">
      <alignment horizontal="center" vertical="center" textRotation="255" shrinkToFit="1"/>
    </xf>
    <xf numFmtId="0" fontId="47" fillId="3" borderId="39" xfId="62" applyFont="1" applyFill="1" applyBorder="1" applyAlignment="1">
      <alignment horizontal="center" vertical="center" textRotation="255" shrinkToFit="1"/>
    </xf>
    <xf numFmtId="0" fontId="47" fillId="3" borderId="2" xfId="62" applyFont="1" applyFill="1" applyBorder="1" applyAlignment="1">
      <alignment horizontal="center" vertical="center" textRotation="255" shrinkToFit="1"/>
    </xf>
    <xf numFmtId="0" fontId="47" fillId="3" borderId="7" xfId="62" applyFont="1" applyFill="1" applyBorder="1" applyAlignment="1">
      <alignment horizontal="center" vertical="center" textRotation="255" shrinkToFit="1"/>
    </xf>
    <xf numFmtId="0" fontId="47" fillId="3" borderId="13" xfId="62" applyFont="1" applyFill="1" applyBorder="1" applyAlignment="1">
      <alignment horizontal="center" vertical="center" textRotation="255" shrinkToFit="1"/>
    </xf>
    <xf numFmtId="0" fontId="27" fillId="4" borderId="3" xfId="0" applyFont="1" applyFill="1" applyBorder="1" applyAlignment="1">
      <alignment horizontal="center" vertical="center" wrapText="1" shrinkToFit="1"/>
    </xf>
    <xf numFmtId="0" fontId="27" fillId="0" borderId="32" xfId="0" applyFont="1" applyBorder="1" applyAlignment="1">
      <alignment horizontal="center" vertical="center" wrapText="1" shrinkToFit="1"/>
    </xf>
    <xf numFmtId="0" fontId="36" fillId="0" borderId="66" xfId="65" applyFont="1" applyBorder="1" applyAlignment="1">
      <alignment horizontal="center" shrinkToFit="1"/>
    </xf>
    <xf numFmtId="0" fontId="26" fillId="4" borderId="3" xfId="0" applyFont="1" applyFill="1" applyBorder="1" applyAlignment="1">
      <alignment horizontal="center" vertical="center" shrinkToFit="1"/>
    </xf>
    <xf numFmtId="0" fontId="25" fillId="4" borderId="32" xfId="0" applyFont="1" applyFill="1" applyBorder="1" applyAlignment="1">
      <alignment horizontal="center" vertical="center" shrinkToFit="1"/>
    </xf>
    <xf numFmtId="0" fontId="26" fillId="4" borderId="60" xfId="0" applyFont="1" applyFill="1" applyBorder="1" applyAlignment="1">
      <alignment horizontal="center" vertical="center" shrinkToFit="1"/>
    </xf>
    <xf numFmtId="0" fontId="26" fillId="4" borderId="62" xfId="0" applyFont="1" applyFill="1" applyBorder="1" applyAlignment="1">
      <alignment horizontal="center" vertical="center" shrinkToFit="1"/>
    </xf>
    <xf numFmtId="0" fontId="27" fillId="4" borderId="3" xfId="0" applyFont="1" applyFill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shrinkToFit="1"/>
    </xf>
    <xf numFmtId="0" fontId="36" fillId="0" borderId="67" xfId="65" applyFont="1" applyBorder="1" applyAlignment="1">
      <alignment horizontal="center" shrinkToFit="1"/>
    </xf>
    <xf numFmtId="0" fontId="9" fillId="0" borderId="0" xfId="0" applyFont="1" applyAlignment="1">
      <alignment horizontal="left" vertical="center" shrinkToFit="1"/>
    </xf>
    <xf numFmtId="0" fontId="24" fillId="4" borderId="47" xfId="0" applyFont="1" applyFill="1" applyBorder="1" applyAlignment="1">
      <alignment horizontal="center" vertical="center" shrinkToFit="1"/>
    </xf>
    <xf numFmtId="0" fontId="24" fillId="4" borderId="61" xfId="0" applyFont="1" applyFill="1" applyBorder="1" applyAlignment="1">
      <alignment horizontal="center" vertical="center" shrinkToFit="1"/>
    </xf>
    <xf numFmtId="0" fontId="24" fillId="4" borderId="3" xfId="0" applyFont="1" applyFill="1" applyBorder="1" applyAlignment="1">
      <alignment horizontal="center" vertical="center" shrinkToFit="1"/>
    </xf>
    <xf numFmtId="0" fontId="24" fillId="4" borderId="32" xfId="0" applyFont="1" applyFill="1" applyBorder="1" applyAlignment="1">
      <alignment horizontal="center" vertical="center" shrinkToFit="1"/>
    </xf>
    <xf numFmtId="0" fontId="25" fillId="4" borderId="3" xfId="0" applyFont="1" applyFill="1" applyBorder="1" applyAlignment="1">
      <alignment horizontal="center" vertical="center" shrinkToFit="1"/>
    </xf>
    <xf numFmtId="0" fontId="9" fillId="0" borderId="64" xfId="65" applyFont="1" applyBorder="1" applyAlignment="1">
      <alignment horizontal="center" shrinkToFit="1"/>
    </xf>
    <xf numFmtId="0" fontId="6" fillId="0" borderId="2" xfId="62" applyFont="1" applyBorder="1" applyAlignment="1">
      <alignment horizontal="center" vertical="center" textRotation="255" shrinkToFit="1"/>
    </xf>
    <xf numFmtId="0" fontId="6" fillId="0" borderId="7" xfId="62" applyFont="1" applyBorder="1" applyAlignment="1">
      <alignment horizontal="center" vertical="center" textRotation="255" shrinkToFit="1"/>
    </xf>
    <xf numFmtId="0" fontId="6" fillId="0" borderId="13" xfId="62" applyFont="1" applyBorder="1" applyAlignment="1">
      <alignment horizontal="center" vertical="center" textRotation="255" shrinkToFit="1"/>
    </xf>
    <xf numFmtId="0" fontId="6" fillId="0" borderId="36" xfId="62" applyFont="1" applyBorder="1" applyAlignment="1">
      <alignment horizontal="center" vertical="center" textRotation="255" shrinkToFit="1"/>
    </xf>
    <xf numFmtId="0" fontId="6" fillId="0" borderId="33" xfId="62" applyFont="1" applyBorder="1" applyAlignment="1">
      <alignment horizontal="center" vertical="center" textRotation="255" shrinkToFit="1"/>
    </xf>
    <xf numFmtId="0" fontId="6" fillId="0" borderId="39" xfId="62" applyFont="1" applyBorder="1" applyAlignment="1">
      <alignment horizontal="center" vertical="center" textRotation="255" shrinkToFit="1"/>
    </xf>
    <xf numFmtId="0" fontId="6" fillId="0" borderId="47" xfId="62" applyFont="1" applyBorder="1" applyAlignment="1">
      <alignment horizontal="center" vertical="center" textRotation="255" shrinkToFit="1"/>
    </xf>
    <xf numFmtId="0" fontId="6" fillId="0" borderId="48" xfId="62" applyFont="1" applyBorder="1" applyAlignment="1">
      <alignment horizontal="center" vertical="center" textRotation="255" shrinkToFit="1"/>
    </xf>
    <xf numFmtId="0" fontId="6" fillId="0" borderId="49" xfId="62" applyFont="1" applyBorder="1" applyAlignment="1">
      <alignment horizontal="center" vertical="center" textRotation="255" shrinkToFit="1"/>
    </xf>
    <xf numFmtId="177" fontId="6" fillId="0" borderId="0" xfId="62" applyNumberFormat="1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6" fillId="0" borderId="59" xfId="62" applyFont="1" applyBorder="1" applyAlignment="1">
      <alignment horizontal="center" vertical="center" textRotation="255" shrinkToFit="1"/>
    </xf>
    <xf numFmtId="177" fontId="6" fillId="0" borderId="24" xfId="62" applyNumberFormat="1" applyFont="1" applyBorder="1" applyAlignment="1">
      <alignment horizontal="center" vertical="center" shrinkToFit="1"/>
    </xf>
    <xf numFmtId="176" fontId="6" fillId="0" borderId="24" xfId="62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76" fontId="6" fillId="0" borderId="55" xfId="62" applyNumberFormat="1" applyFont="1" applyBorder="1" applyAlignment="1">
      <alignment horizontal="center" vertical="center"/>
    </xf>
    <xf numFmtId="177" fontId="6" fillId="0" borderId="55" xfId="62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62" applyNumberFormat="1" applyFont="1" applyBorder="1" applyAlignment="1">
      <alignment horizontal="center" vertical="center"/>
    </xf>
    <xf numFmtId="177" fontId="6" fillId="0" borderId="1" xfId="62" applyNumberFormat="1" applyFont="1" applyBorder="1" applyAlignment="1">
      <alignment horizontal="center" vertical="center" shrinkToFit="1"/>
    </xf>
    <xf numFmtId="176" fontId="6" fillId="0" borderId="0" xfId="62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1" fillId="0" borderId="2" xfId="62" applyFont="1" applyBorder="1" applyAlignment="1">
      <alignment horizontal="center" vertical="center" textRotation="255" shrinkToFit="1"/>
    </xf>
    <xf numFmtId="0" fontId="1" fillId="0" borderId="7" xfId="62" applyFont="1" applyBorder="1" applyAlignment="1">
      <alignment horizontal="center" vertical="center" textRotation="255" shrinkToFit="1"/>
    </xf>
    <xf numFmtId="0" fontId="1" fillId="0" borderId="13" xfId="62" applyFont="1" applyBorder="1" applyAlignment="1">
      <alignment horizontal="center" vertical="center" textRotation="255" shrinkToFit="1"/>
    </xf>
    <xf numFmtId="14" fontId="0" fillId="0" borderId="1" xfId="0" applyNumberFormat="1" applyBorder="1" applyAlignment="1">
      <alignment horizontal="center" vertical="center"/>
    </xf>
    <xf numFmtId="176" fontId="1" fillId="0" borderId="24" xfId="62" applyNumberFormat="1" applyFont="1" applyBorder="1" applyAlignment="1">
      <alignment horizontal="center" vertical="center"/>
    </xf>
    <xf numFmtId="177" fontId="1" fillId="0" borderId="24" xfId="62" applyNumberFormat="1" applyFon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176" fontId="1" fillId="0" borderId="1" xfId="62" applyNumberFormat="1" applyFont="1" applyBorder="1" applyAlignment="1">
      <alignment horizontal="center" vertical="center"/>
    </xf>
    <xf numFmtId="177" fontId="1" fillId="0" borderId="1" xfId="62" applyNumberFormat="1" applyFont="1" applyBorder="1" applyAlignment="1">
      <alignment horizontal="center" vertical="center" shrinkToFit="1"/>
    </xf>
    <xf numFmtId="176" fontId="1" fillId="0" borderId="0" xfId="62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14">
    <cellStyle name="20% - 輔色1 2" xfId="1" xr:uid="{00000000-0005-0000-0000-000000000000}"/>
    <cellStyle name="20% - 輔色1 3" xfId="2" xr:uid="{00000000-0005-0000-0000-000001000000}"/>
    <cellStyle name="20% - 輔色2 2" xfId="3" xr:uid="{00000000-0005-0000-0000-000002000000}"/>
    <cellStyle name="20% - 輔色2 3" xfId="4" xr:uid="{00000000-0005-0000-0000-000003000000}"/>
    <cellStyle name="20% - 輔色3 2" xfId="5" xr:uid="{00000000-0005-0000-0000-000004000000}"/>
    <cellStyle name="20% - 輔色3 3" xfId="6" xr:uid="{00000000-0005-0000-0000-000005000000}"/>
    <cellStyle name="20% - 輔色4 2" xfId="7" xr:uid="{00000000-0005-0000-0000-000006000000}"/>
    <cellStyle name="20% - 輔色4 3" xfId="8" xr:uid="{00000000-0005-0000-0000-000007000000}"/>
    <cellStyle name="20% - 輔色5 2" xfId="9" xr:uid="{00000000-0005-0000-0000-000008000000}"/>
    <cellStyle name="20% - 輔色5 3" xfId="10" xr:uid="{00000000-0005-0000-0000-000009000000}"/>
    <cellStyle name="20% - 輔色6 2" xfId="11" xr:uid="{00000000-0005-0000-0000-00000A000000}"/>
    <cellStyle name="20% - 輔色6 3" xfId="12" xr:uid="{00000000-0005-0000-0000-00000B000000}"/>
    <cellStyle name="40% - 輔色1 2" xfId="13" xr:uid="{00000000-0005-0000-0000-00000C000000}"/>
    <cellStyle name="40% - 輔色1 3" xfId="14" xr:uid="{00000000-0005-0000-0000-00000D000000}"/>
    <cellStyle name="40% - 輔色2 2" xfId="15" xr:uid="{00000000-0005-0000-0000-00000E000000}"/>
    <cellStyle name="40% - 輔色2 3" xfId="16" xr:uid="{00000000-0005-0000-0000-00000F000000}"/>
    <cellStyle name="40% - 輔色3 2" xfId="17" xr:uid="{00000000-0005-0000-0000-000010000000}"/>
    <cellStyle name="40% - 輔色3 3" xfId="18" xr:uid="{00000000-0005-0000-0000-000011000000}"/>
    <cellStyle name="40% - 輔色4 2" xfId="19" xr:uid="{00000000-0005-0000-0000-000012000000}"/>
    <cellStyle name="40% - 輔色4 3" xfId="20" xr:uid="{00000000-0005-0000-0000-000013000000}"/>
    <cellStyle name="40% - 輔色5 2" xfId="21" xr:uid="{00000000-0005-0000-0000-000014000000}"/>
    <cellStyle name="40% - 輔色5 3" xfId="22" xr:uid="{00000000-0005-0000-0000-000015000000}"/>
    <cellStyle name="40% - 輔色6 2" xfId="23" xr:uid="{00000000-0005-0000-0000-000016000000}"/>
    <cellStyle name="40% - 輔色6 3" xfId="24" xr:uid="{00000000-0005-0000-0000-000017000000}"/>
    <cellStyle name="60% - 輔色1 2" xfId="25" xr:uid="{00000000-0005-0000-0000-000018000000}"/>
    <cellStyle name="60% - 輔色1 3" xfId="26" xr:uid="{00000000-0005-0000-0000-000019000000}"/>
    <cellStyle name="60% - 輔色2 2" xfId="27" xr:uid="{00000000-0005-0000-0000-00001A000000}"/>
    <cellStyle name="60% - 輔色2 3" xfId="28" xr:uid="{00000000-0005-0000-0000-00001B000000}"/>
    <cellStyle name="60% - 輔色3 2" xfId="29" xr:uid="{00000000-0005-0000-0000-00001C000000}"/>
    <cellStyle name="60% - 輔色3 3" xfId="30" xr:uid="{00000000-0005-0000-0000-00001D000000}"/>
    <cellStyle name="60% - 輔色4 2" xfId="31" xr:uid="{00000000-0005-0000-0000-00001E000000}"/>
    <cellStyle name="60% - 輔色4 3" xfId="32" xr:uid="{00000000-0005-0000-0000-00001F000000}"/>
    <cellStyle name="60% - 輔色5 2" xfId="33" xr:uid="{00000000-0005-0000-0000-000020000000}"/>
    <cellStyle name="60% - 輔色5 3" xfId="34" xr:uid="{00000000-0005-0000-0000-000021000000}"/>
    <cellStyle name="60% - 輔色6 2" xfId="35" xr:uid="{00000000-0005-0000-0000-000022000000}"/>
    <cellStyle name="60% - 輔色6 3" xfId="36" xr:uid="{00000000-0005-0000-0000-000023000000}"/>
    <cellStyle name="一般" xfId="0" builtinId="0"/>
    <cellStyle name="一般 101" xfId="37" xr:uid="{00000000-0005-0000-0000-000025000000}"/>
    <cellStyle name="一般 116" xfId="38" xr:uid="{00000000-0005-0000-0000-000026000000}"/>
    <cellStyle name="一般 16" xfId="39" xr:uid="{00000000-0005-0000-0000-000027000000}"/>
    <cellStyle name="一般 19" xfId="40" xr:uid="{00000000-0005-0000-0000-000028000000}"/>
    <cellStyle name="一般 2" xfId="41" xr:uid="{00000000-0005-0000-0000-000029000000}"/>
    <cellStyle name="一般 27" xfId="42" xr:uid="{00000000-0005-0000-0000-00002A000000}"/>
    <cellStyle name="一般 3" xfId="43" xr:uid="{00000000-0005-0000-0000-00002B000000}"/>
    <cellStyle name="一般 3 2" xfId="44" xr:uid="{00000000-0005-0000-0000-00002C000000}"/>
    <cellStyle name="一般 4" xfId="45" xr:uid="{00000000-0005-0000-0000-00002D000000}"/>
    <cellStyle name="一般 4 2" xfId="46" xr:uid="{00000000-0005-0000-0000-00002E000000}"/>
    <cellStyle name="一般 41" xfId="47" xr:uid="{00000000-0005-0000-0000-00002F000000}"/>
    <cellStyle name="一般 47" xfId="48" xr:uid="{00000000-0005-0000-0000-000030000000}"/>
    <cellStyle name="一般 57" xfId="49" xr:uid="{00000000-0005-0000-0000-000031000000}"/>
    <cellStyle name="一般 63" xfId="50" xr:uid="{00000000-0005-0000-0000-000032000000}"/>
    <cellStyle name="一般 65" xfId="51" xr:uid="{00000000-0005-0000-0000-000033000000}"/>
    <cellStyle name="一般 66" xfId="52" xr:uid="{00000000-0005-0000-0000-000034000000}"/>
    <cellStyle name="一般 80" xfId="53" xr:uid="{00000000-0005-0000-0000-000035000000}"/>
    <cellStyle name="一般 81" xfId="54" xr:uid="{00000000-0005-0000-0000-000036000000}"/>
    <cellStyle name="一般 88" xfId="55" xr:uid="{00000000-0005-0000-0000-000037000000}"/>
    <cellStyle name="一般 89" xfId="56" xr:uid="{00000000-0005-0000-0000-000038000000}"/>
    <cellStyle name="一般 95" xfId="57" xr:uid="{00000000-0005-0000-0000-000039000000}"/>
    <cellStyle name="一般 96" xfId="58" xr:uid="{00000000-0005-0000-0000-00003A000000}"/>
    <cellStyle name="一般_10104月百齡學校板" xfId="59" xr:uid="{00000000-0005-0000-0000-00003B000000}"/>
    <cellStyle name="一般_5~6月菜單" xfId="60" xr:uid="{00000000-0005-0000-0000-00003C000000}"/>
    <cellStyle name="一般_Sheet1" xfId="61" xr:uid="{00000000-0005-0000-0000-00003D000000}"/>
    <cellStyle name="一般_Sheet2" xfId="62" xr:uid="{00000000-0005-0000-0000-00003E000000}"/>
    <cellStyle name="一般_清江0502-0507需求表-修-婷怡回0421" xfId="63" xr:uid="{00000000-0005-0000-0000-00003F000000}"/>
    <cellStyle name="一般_清江0509-0514需求表-婷怡回-修改-1" xfId="64" xr:uid="{00000000-0005-0000-0000-000040000000}"/>
    <cellStyle name="一般_清江0509-0514需求表-婷怡回-修改-1 2" xfId="113" xr:uid="{00000000-0005-0000-0000-000041000000}"/>
    <cellStyle name="一般_清江10202-3月菜單_0111-送印" xfId="65" xr:uid="{00000000-0005-0000-0000-000042000000}"/>
    <cellStyle name="中等 2" xfId="66" xr:uid="{00000000-0005-0000-0000-000043000000}"/>
    <cellStyle name="中等 3" xfId="67" xr:uid="{00000000-0005-0000-0000-000044000000}"/>
    <cellStyle name="合計 2" xfId="68" xr:uid="{00000000-0005-0000-0000-000045000000}"/>
    <cellStyle name="合計 3" xfId="69" xr:uid="{00000000-0005-0000-0000-000046000000}"/>
    <cellStyle name="好 2" xfId="70" xr:uid="{00000000-0005-0000-0000-000047000000}"/>
    <cellStyle name="好 3" xfId="71" xr:uid="{00000000-0005-0000-0000-000048000000}"/>
    <cellStyle name="百分比 2" xfId="72" xr:uid="{00000000-0005-0000-0000-000049000000}"/>
    <cellStyle name="計算方式 2" xfId="73" xr:uid="{00000000-0005-0000-0000-00004A000000}"/>
    <cellStyle name="計算方式 3" xfId="74" xr:uid="{00000000-0005-0000-0000-00004B000000}"/>
    <cellStyle name="連結的儲存格 2" xfId="75" xr:uid="{00000000-0005-0000-0000-00004C000000}"/>
    <cellStyle name="連結的儲存格 3" xfId="76" xr:uid="{00000000-0005-0000-0000-00004D000000}"/>
    <cellStyle name="備註 2" xfId="77" xr:uid="{00000000-0005-0000-0000-00004E000000}"/>
    <cellStyle name="備註 3" xfId="78" xr:uid="{00000000-0005-0000-0000-00004F000000}"/>
    <cellStyle name="說明文字 2" xfId="79" xr:uid="{00000000-0005-0000-0000-000050000000}"/>
    <cellStyle name="說明文字 3" xfId="80" xr:uid="{00000000-0005-0000-0000-000051000000}"/>
    <cellStyle name="輔色1 2" xfId="81" xr:uid="{00000000-0005-0000-0000-000052000000}"/>
    <cellStyle name="輔色1 3" xfId="82" xr:uid="{00000000-0005-0000-0000-000053000000}"/>
    <cellStyle name="輔色2 2" xfId="83" xr:uid="{00000000-0005-0000-0000-000054000000}"/>
    <cellStyle name="輔色2 3" xfId="84" xr:uid="{00000000-0005-0000-0000-000055000000}"/>
    <cellStyle name="輔色3 2" xfId="85" xr:uid="{00000000-0005-0000-0000-000056000000}"/>
    <cellStyle name="輔色3 3" xfId="86" xr:uid="{00000000-0005-0000-0000-000057000000}"/>
    <cellStyle name="輔色4 2" xfId="87" xr:uid="{00000000-0005-0000-0000-000058000000}"/>
    <cellStyle name="輔色4 3" xfId="88" xr:uid="{00000000-0005-0000-0000-000059000000}"/>
    <cellStyle name="輔色5 2" xfId="89" xr:uid="{00000000-0005-0000-0000-00005A000000}"/>
    <cellStyle name="輔色5 3" xfId="90" xr:uid="{00000000-0005-0000-0000-00005B000000}"/>
    <cellStyle name="輔色6 2" xfId="91" xr:uid="{00000000-0005-0000-0000-00005C000000}"/>
    <cellStyle name="輔色6 3" xfId="92" xr:uid="{00000000-0005-0000-0000-00005D000000}"/>
    <cellStyle name="標題 1 2" xfId="93" xr:uid="{00000000-0005-0000-0000-00005E000000}"/>
    <cellStyle name="標題 1 3" xfId="94" xr:uid="{00000000-0005-0000-0000-00005F000000}"/>
    <cellStyle name="標題 2 2" xfId="95" xr:uid="{00000000-0005-0000-0000-000060000000}"/>
    <cellStyle name="標題 2 3" xfId="96" xr:uid="{00000000-0005-0000-0000-000061000000}"/>
    <cellStyle name="標題 3 2" xfId="97" xr:uid="{00000000-0005-0000-0000-000062000000}"/>
    <cellStyle name="標題 3 3" xfId="98" xr:uid="{00000000-0005-0000-0000-000063000000}"/>
    <cellStyle name="標題 4 2" xfId="99" xr:uid="{00000000-0005-0000-0000-000064000000}"/>
    <cellStyle name="標題 4 3" xfId="100" xr:uid="{00000000-0005-0000-0000-000065000000}"/>
    <cellStyle name="標題 5" xfId="101" xr:uid="{00000000-0005-0000-0000-000066000000}"/>
    <cellStyle name="標題 6" xfId="102" xr:uid="{00000000-0005-0000-0000-000067000000}"/>
    <cellStyle name="輸入 2" xfId="103" xr:uid="{00000000-0005-0000-0000-000068000000}"/>
    <cellStyle name="輸入 3" xfId="104" xr:uid="{00000000-0005-0000-0000-000069000000}"/>
    <cellStyle name="輸出 2" xfId="105" xr:uid="{00000000-0005-0000-0000-00006A000000}"/>
    <cellStyle name="輸出 3" xfId="106" xr:uid="{00000000-0005-0000-0000-00006B000000}"/>
    <cellStyle name="檢查儲存格 2" xfId="107" xr:uid="{00000000-0005-0000-0000-00006C000000}"/>
    <cellStyle name="檢查儲存格 3" xfId="108" xr:uid="{00000000-0005-0000-0000-00006D000000}"/>
    <cellStyle name="壞 2" xfId="109" xr:uid="{00000000-0005-0000-0000-00006E000000}"/>
    <cellStyle name="壞 3" xfId="110" xr:uid="{00000000-0005-0000-0000-00006F000000}"/>
    <cellStyle name="警告文字 2" xfId="111" xr:uid="{00000000-0005-0000-0000-000070000000}"/>
    <cellStyle name="警告文字 3" xfId="112" xr:uid="{00000000-0005-0000-0000-000071000000}"/>
  </cellStyles>
  <dxfs count="20"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CC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124919</xdr:rowOff>
    </xdr:from>
    <xdr:to>
      <xdr:col>8</xdr:col>
      <xdr:colOff>500847</xdr:colOff>
      <xdr:row>1</xdr:row>
      <xdr:rowOff>903196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0" y="601169"/>
          <a:ext cx="12273747" cy="7782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>
    <xdr:from>
      <xdr:col>37</xdr:col>
      <xdr:colOff>151174</xdr:colOff>
      <xdr:row>1</xdr:row>
      <xdr:rowOff>848263</xdr:rowOff>
    </xdr:from>
    <xdr:to>
      <xdr:col>40</xdr:col>
      <xdr:colOff>680162</xdr:colOff>
      <xdr:row>2</xdr:row>
      <xdr:rowOff>218262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088374" y="1324513"/>
          <a:ext cx="2586388" cy="408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161961</xdr:colOff>
      <xdr:row>1</xdr:row>
      <xdr:rowOff>0</xdr:rowOff>
    </xdr:from>
    <xdr:to>
      <xdr:col>40</xdr:col>
      <xdr:colOff>653274</xdr:colOff>
      <xdr:row>1</xdr:row>
      <xdr:rowOff>742664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099161" y="476250"/>
          <a:ext cx="2548713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41</xdr:col>
      <xdr:colOff>334592</xdr:colOff>
      <xdr:row>1</xdr:row>
      <xdr:rowOff>374738</xdr:rowOff>
    </xdr:from>
    <xdr:to>
      <xdr:col>42</xdr:col>
      <xdr:colOff>511138</xdr:colOff>
      <xdr:row>2</xdr:row>
      <xdr:rowOff>127025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14992" y="850988"/>
          <a:ext cx="862346" cy="79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109899</xdr:colOff>
      <xdr:row>1</xdr:row>
      <xdr:rowOff>440891</xdr:rowOff>
    </xdr:from>
    <xdr:to>
      <xdr:col>14</xdr:col>
      <xdr:colOff>191212</xdr:colOff>
      <xdr:row>1</xdr:row>
      <xdr:rowOff>916762</xdr:rowOff>
    </xdr:to>
    <xdr:pic>
      <xdr:nvPicPr>
        <xdr:cNvPr id="6" name="Picture 44" descr="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658725" y="917141"/>
          <a:ext cx="2124787" cy="475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120686</xdr:colOff>
      <xdr:row>0</xdr:row>
      <xdr:rowOff>142875</xdr:rowOff>
    </xdr:from>
    <xdr:to>
      <xdr:col>14</xdr:col>
      <xdr:colOff>164324</xdr:colOff>
      <xdr:row>1</xdr:row>
      <xdr:rowOff>409289</xdr:rowOff>
    </xdr:to>
    <xdr:pic>
      <xdr:nvPicPr>
        <xdr:cNvPr id="7" name="Picture 1949" descr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658725" y="142875"/>
          <a:ext cx="2097899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333231</xdr:colOff>
      <xdr:row>1</xdr:row>
      <xdr:rowOff>18684</xdr:rowOff>
    </xdr:from>
    <xdr:to>
      <xdr:col>16</xdr:col>
      <xdr:colOff>317499</xdr:colOff>
      <xdr:row>1</xdr:row>
      <xdr:rowOff>802846</xdr:rowOff>
    </xdr:to>
    <xdr:pic>
      <xdr:nvPicPr>
        <xdr:cNvPr id="8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25531" y="494934"/>
          <a:ext cx="898668" cy="78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124919</xdr:rowOff>
    </xdr:from>
    <xdr:to>
      <xdr:col>8</xdr:col>
      <xdr:colOff>500847</xdr:colOff>
      <xdr:row>1</xdr:row>
      <xdr:rowOff>903196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0" y="601169"/>
          <a:ext cx="12273747" cy="7782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>
    <xdr:from>
      <xdr:col>37</xdr:col>
      <xdr:colOff>151174</xdr:colOff>
      <xdr:row>1</xdr:row>
      <xdr:rowOff>848263</xdr:rowOff>
    </xdr:from>
    <xdr:to>
      <xdr:col>40</xdr:col>
      <xdr:colOff>680162</xdr:colOff>
      <xdr:row>2</xdr:row>
      <xdr:rowOff>218262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088374" y="1324513"/>
          <a:ext cx="2586388" cy="408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161961</xdr:colOff>
      <xdr:row>1</xdr:row>
      <xdr:rowOff>0</xdr:rowOff>
    </xdr:from>
    <xdr:to>
      <xdr:col>40</xdr:col>
      <xdr:colOff>653274</xdr:colOff>
      <xdr:row>1</xdr:row>
      <xdr:rowOff>742664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099161" y="476250"/>
          <a:ext cx="2548713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41</xdr:col>
      <xdr:colOff>334592</xdr:colOff>
      <xdr:row>1</xdr:row>
      <xdr:rowOff>374738</xdr:rowOff>
    </xdr:from>
    <xdr:to>
      <xdr:col>42</xdr:col>
      <xdr:colOff>511138</xdr:colOff>
      <xdr:row>2</xdr:row>
      <xdr:rowOff>127025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14992" y="850988"/>
          <a:ext cx="862346" cy="79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109899</xdr:colOff>
      <xdr:row>1</xdr:row>
      <xdr:rowOff>440891</xdr:rowOff>
    </xdr:from>
    <xdr:to>
      <xdr:col>14</xdr:col>
      <xdr:colOff>191212</xdr:colOff>
      <xdr:row>1</xdr:row>
      <xdr:rowOff>916762</xdr:rowOff>
    </xdr:to>
    <xdr:pic>
      <xdr:nvPicPr>
        <xdr:cNvPr id="6" name="Picture 44" descr="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658725" y="917141"/>
          <a:ext cx="2124787" cy="475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120686</xdr:colOff>
      <xdr:row>0</xdr:row>
      <xdr:rowOff>142875</xdr:rowOff>
    </xdr:from>
    <xdr:to>
      <xdr:col>14</xdr:col>
      <xdr:colOff>164324</xdr:colOff>
      <xdr:row>1</xdr:row>
      <xdr:rowOff>409289</xdr:rowOff>
    </xdr:to>
    <xdr:pic>
      <xdr:nvPicPr>
        <xdr:cNvPr id="7" name="Picture 1949" descr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658725" y="142875"/>
          <a:ext cx="2097899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333231</xdr:colOff>
      <xdr:row>1</xdr:row>
      <xdr:rowOff>18684</xdr:rowOff>
    </xdr:from>
    <xdr:to>
      <xdr:col>16</xdr:col>
      <xdr:colOff>317499</xdr:colOff>
      <xdr:row>1</xdr:row>
      <xdr:rowOff>802846</xdr:rowOff>
    </xdr:to>
    <xdr:pic>
      <xdr:nvPicPr>
        <xdr:cNvPr id="8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25531" y="494934"/>
          <a:ext cx="898668" cy="78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124919</xdr:rowOff>
    </xdr:from>
    <xdr:to>
      <xdr:col>8</xdr:col>
      <xdr:colOff>500847</xdr:colOff>
      <xdr:row>1</xdr:row>
      <xdr:rowOff>903196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0" y="601169"/>
          <a:ext cx="12273747" cy="7782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>
    <xdr:from>
      <xdr:col>37</xdr:col>
      <xdr:colOff>151174</xdr:colOff>
      <xdr:row>1</xdr:row>
      <xdr:rowOff>848263</xdr:rowOff>
    </xdr:from>
    <xdr:to>
      <xdr:col>40</xdr:col>
      <xdr:colOff>680162</xdr:colOff>
      <xdr:row>2</xdr:row>
      <xdr:rowOff>218262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088374" y="1324513"/>
          <a:ext cx="2586388" cy="408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161961</xdr:colOff>
      <xdr:row>1</xdr:row>
      <xdr:rowOff>0</xdr:rowOff>
    </xdr:from>
    <xdr:to>
      <xdr:col>40</xdr:col>
      <xdr:colOff>653274</xdr:colOff>
      <xdr:row>1</xdr:row>
      <xdr:rowOff>742664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099161" y="476250"/>
          <a:ext cx="2548713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41</xdr:col>
      <xdr:colOff>334592</xdr:colOff>
      <xdr:row>1</xdr:row>
      <xdr:rowOff>374738</xdr:rowOff>
    </xdr:from>
    <xdr:to>
      <xdr:col>42</xdr:col>
      <xdr:colOff>511138</xdr:colOff>
      <xdr:row>2</xdr:row>
      <xdr:rowOff>127025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14992" y="850988"/>
          <a:ext cx="862346" cy="79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109899</xdr:colOff>
      <xdr:row>1</xdr:row>
      <xdr:rowOff>440891</xdr:rowOff>
    </xdr:from>
    <xdr:to>
      <xdr:col>14</xdr:col>
      <xdr:colOff>191212</xdr:colOff>
      <xdr:row>1</xdr:row>
      <xdr:rowOff>916762</xdr:rowOff>
    </xdr:to>
    <xdr:pic>
      <xdr:nvPicPr>
        <xdr:cNvPr id="6" name="Picture 44" descr="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658725" y="917141"/>
          <a:ext cx="2124787" cy="475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120686</xdr:colOff>
      <xdr:row>0</xdr:row>
      <xdr:rowOff>142875</xdr:rowOff>
    </xdr:from>
    <xdr:to>
      <xdr:col>14</xdr:col>
      <xdr:colOff>164324</xdr:colOff>
      <xdr:row>1</xdr:row>
      <xdr:rowOff>409289</xdr:rowOff>
    </xdr:to>
    <xdr:pic>
      <xdr:nvPicPr>
        <xdr:cNvPr id="7" name="Picture 1949" descr="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658725" y="142875"/>
          <a:ext cx="2097899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333231</xdr:colOff>
      <xdr:row>1</xdr:row>
      <xdr:rowOff>18684</xdr:rowOff>
    </xdr:from>
    <xdr:to>
      <xdr:col>16</xdr:col>
      <xdr:colOff>317499</xdr:colOff>
      <xdr:row>1</xdr:row>
      <xdr:rowOff>802846</xdr:rowOff>
    </xdr:to>
    <xdr:pic>
      <xdr:nvPicPr>
        <xdr:cNvPr id="8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25531" y="494934"/>
          <a:ext cx="898668" cy="78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124919</xdr:rowOff>
    </xdr:from>
    <xdr:to>
      <xdr:col>8</xdr:col>
      <xdr:colOff>500847</xdr:colOff>
      <xdr:row>1</xdr:row>
      <xdr:rowOff>903196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0" y="601169"/>
          <a:ext cx="12273747" cy="7782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>
    <xdr:from>
      <xdr:col>37</xdr:col>
      <xdr:colOff>151174</xdr:colOff>
      <xdr:row>1</xdr:row>
      <xdr:rowOff>848263</xdr:rowOff>
    </xdr:from>
    <xdr:to>
      <xdr:col>40</xdr:col>
      <xdr:colOff>680162</xdr:colOff>
      <xdr:row>2</xdr:row>
      <xdr:rowOff>218262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088374" y="1324513"/>
          <a:ext cx="2586388" cy="408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161961</xdr:colOff>
      <xdr:row>1</xdr:row>
      <xdr:rowOff>0</xdr:rowOff>
    </xdr:from>
    <xdr:to>
      <xdr:col>40</xdr:col>
      <xdr:colOff>653274</xdr:colOff>
      <xdr:row>1</xdr:row>
      <xdr:rowOff>742664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099161" y="476250"/>
          <a:ext cx="2548713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41</xdr:col>
      <xdr:colOff>334592</xdr:colOff>
      <xdr:row>1</xdr:row>
      <xdr:rowOff>374738</xdr:rowOff>
    </xdr:from>
    <xdr:to>
      <xdr:col>42</xdr:col>
      <xdr:colOff>511138</xdr:colOff>
      <xdr:row>2</xdr:row>
      <xdr:rowOff>127025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14992" y="850988"/>
          <a:ext cx="862346" cy="79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109899</xdr:colOff>
      <xdr:row>1</xdr:row>
      <xdr:rowOff>440891</xdr:rowOff>
    </xdr:from>
    <xdr:to>
      <xdr:col>14</xdr:col>
      <xdr:colOff>191212</xdr:colOff>
      <xdr:row>1</xdr:row>
      <xdr:rowOff>916762</xdr:rowOff>
    </xdr:to>
    <xdr:pic>
      <xdr:nvPicPr>
        <xdr:cNvPr id="6" name="Picture 44" descr="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658725" y="917141"/>
          <a:ext cx="2124787" cy="475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120686</xdr:colOff>
      <xdr:row>0</xdr:row>
      <xdr:rowOff>142875</xdr:rowOff>
    </xdr:from>
    <xdr:to>
      <xdr:col>14</xdr:col>
      <xdr:colOff>164324</xdr:colOff>
      <xdr:row>1</xdr:row>
      <xdr:rowOff>409289</xdr:rowOff>
    </xdr:to>
    <xdr:pic>
      <xdr:nvPicPr>
        <xdr:cNvPr id="7" name="Picture 1949" descr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658725" y="142875"/>
          <a:ext cx="2097899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333231</xdr:colOff>
      <xdr:row>1</xdr:row>
      <xdr:rowOff>18684</xdr:rowOff>
    </xdr:from>
    <xdr:to>
      <xdr:col>16</xdr:col>
      <xdr:colOff>317499</xdr:colOff>
      <xdr:row>1</xdr:row>
      <xdr:rowOff>802846</xdr:rowOff>
    </xdr:to>
    <xdr:pic>
      <xdr:nvPicPr>
        <xdr:cNvPr id="8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25531" y="494934"/>
          <a:ext cx="898668" cy="78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124919</xdr:rowOff>
    </xdr:from>
    <xdr:to>
      <xdr:col>8</xdr:col>
      <xdr:colOff>500847</xdr:colOff>
      <xdr:row>1</xdr:row>
      <xdr:rowOff>903196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0" y="601169"/>
          <a:ext cx="12273747" cy="77827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>
    <xdr:from>
      <xdr:col>37</xdr:col>
      <xdr:colOff>151174</xdr:colOff>
      <xdr:row>1</xdr:row>
      <xdr:rowOff>848263</xdr:rowOff>
    </xdr:from>
    <xdr:to>
      <xdr:col>40</xdr:col>
      <xdr:colOff>680162</xdr:colOff>
      <xdr:row>2</xdr:row>
      <xdr:rowOff>218262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1088374" y="1324513"/>
          <a:ext cx="2586388" cy="408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161961</xdr:colOff>
      <xdr:row>1</xdr:row>
      <xdr:rowOff>0</xdr:rowOff>
    </xdr:from>
    <xdr:to>
      <xdr:col>40</xdr:col>
      <xdr:colOff>653274</xdr:colOff>
      <xdr:row>1</xdr:row>
      <xdr:rowOff>742664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099161" y="476250"/>
          <a:ext cx="2548713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41</xdr:col>
      <xdr:colOff>334592</xdr:colOff>
      <xdr:row>1</xdr:row>
      <xdr:rowOff>374738</xdr:rowOff>
    </xdr:from>
    <xdr:to>
      <xdr:col>42</xdr:col>
      <xdr:colOff>511138</xdr:colOff>
      <xdr:row>2</xdr:row>
      <xdr:rowOff>127025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14992" y="850988"/>
          <a:ext cx="862346" cy="79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109899</xdr:colOff>
      <xdr:row>1</xdr:row>
      <xdr:rowOff>440891</xdr:rowOff>
    </xdr:from>
    <xdr:to>
      <xdr:col>14</xdr:col>
      <xdr:colOff>191212</xdr:colOff>
      <xdr:row>1</xdr:row>
      <xdr:rowOff>916762</xdr:rowOff>
    </xdr:to>
    <xdr:pic>
      <xdr:nvPicPr>
        <xdr:cNvPr id="6" name="Picture 44" descr="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658725" y="917141"/>
          <a:ext cx="2124787" cy="475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120686</xdr:colOff>
      <xdr:row>0</xdr:row>
      <xdr:rowOff>142875</xdr:rowOff>
    </xdr:from>
    <xdr:to>
      <xdr:col>14</xdr:col>
      <xdr:colOff>164324</xdr:colOff>
      <xdr:row>1</xdr:row>
      <xdr:rowOff>409289</xdr:rowOff>
    </xdr:to>
    <xdr:pic>
      <xdr:nvPicPr>
        <xdr:cNvPr id="7" name="Picture 1949" descr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658725" y="142875"/>
          <a:ext cx="2097899" cy="74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333231</xdr:colOff>
      <xdr:row>1</xdr:row>
      <xdr:rowOff>18684</xdr:rowOff>
    </xdr:from>
    <xdr:to>
      <xdr:col>16</xdr:col>
      <xdr:colOff>317499</xdr:colOff>
      <xdr:row>1</xdr:row>
      <xdr:rowOff>802846</xdr:rowOff>
    </xdr:to>
    <xdr:pic>
      <xdr:nvPicPr>
        <xdr:cNvPr id="8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25531" y="494934"/>
          <a:ext cx="898668" cy="78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124919</xdr:rowOff>
    </xdr:from>
    <xdr:to>
      <xdr:col>8</xdr:col>
      <xdr:colOff>500847</xdr:colOff>
      <xdr:row>1</xdr:row>
      <xdr:rowOff>903196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95250" y="600710"/>
          <a:ext cx="11088370" cy="77851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>
    <xdr:from>
      <xdr:col>37</xdr:col>
      <xdr:colOff>151174</xdr:colOff>
      <xdr:row>1</xdr:row>
      <xdr:rowOff>848263</xdr:rowOff>
    </xdr:from>
    <xdr:to>
      <xdr:col>40</xdr:col>
      <xdr:colOff>680162</xdr:colOff>
      <xdr:row>2</xdr:row>
      <xdr:rowOff>218262</xdr:rowOff>
    </xdr:to>
    <xdr:pic>
      <xdr:nvPicPr>
        <xdr:cNvPr id="6" name="Picture 44" descr="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505150" y="1323975"/>
          <a:ext cx="2317750" cy="408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161961</xdr:colOff>
      <xdr:row>1</xdr:row>
      <xdr:rowOff>0</xdr:rowOff>
    </xdr:from>
    <xdr:to>
      <xdr:col>40</xdr:col>
      <xdr:colOff>653274</xdr:colOff>
      <xdr:row>1</xdr:row>
      <xdr:rowOff>742664</xdr:rowOff>
    </xdr:to>
    <xdr:pic>
      <xdr:nvPicPr>
        <xdr:cNvPr id="7" name="Picture 1949" descr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8515945" y="476250"/>
          <a:ext cx="2306955" cy="742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41</xdr:col>
      <xdr:colOff>334592</xdr:colOff>
      <xdr:row>1</xdr:row>
      <xdr:rowOff>374738</xdr:rowOff>
    </xdr:from>
    <xdr:to>
      <xdr:col>42</xdr:col>
      <xdr:colOff>511138</xdr:colOff>
      <xdr:row>2</xdr:row>
      <xdr:rowOff>127025</xdr:rowOff>
    </xdr:to>
    <xdr:pic>
      <xdr:nvPicPr>
        <xdr:cNvPr id="9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156910" y="850900"/>
          <a:ext cx="793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109899</xdr:colOff>
      <xdr:row>1</xdr:row>
      <xdr:rowOff>440891</xdr:rowOff>
    </xdr:from>
    <xdr:to>
      <xdr:col>14</xdr:col>
      <xdr:colOff>191212</xdr:colOff>
      <xdr:row>1</xdr:row>
      <xdr:rowOff>916762</xdr:rowOff>
    </xdr:to>
    <xdr:pic>
      <xdr:nvPicPr>
        <xdr:cNvPr id="10" name="Picture 44" descr="4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501755" y="916940"/>
          <a:ext cx="2336800" cy="475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120686</xdr:colOff>
      <xdr:row>0</xdr:row>
      <xdr:rowOff>142875</xdr:rowOff>
    </xdr:from>
    <xdr:to>
      <xdr:col>14</xdr:col>
      <xdr:colOff>164324</xdr:colOff>
      <xdr:row>1</xdr:row>
      <xdr:rowOff>409289</xdr:rowOff>
    </xdr:to>
    <xdr:pic>
      <xdr:nvPicPr>
        <xdr:cNvPr id="11" name="Picture 1949" descr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512550" y="142875"/>
          <a:ext cx="2298700" cy="742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333231</xdr:colOff>
      <xdr:row>1</xdr:row>
      <xdr:rowOff>18684</xdr:rowOff>
    </xdr:from>
    <xdr:to>
      <xdr:col>16</xdr:col>
      <xdr:colOff>317499</xdr:colOff>
      <xdr:row>1</xdr:row>
      <xdr:rowOff>802846</xdr:rowOff>
    </xdr:to>
    <xdr:pic>
      <xdr:nvPicPr>
        <xdr:cNvPr id="13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482517" y="494934"/>
          <a:ext cx="914090" cy="78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185058</xdr:colOff>
      <xdr:row>1</xdr:row>
      <xdr:rowOff>90902</xdr:rowOff>
    </xdr:from>
    <xdr:to>
      <xdr:col>7</xdr:col>
      <xdr:colOff>764826</xdr:colOff>
      <xdr:row>1</xdr:row>
      <xdr:rowOff>869179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84785" y="567055"/>
          <a:ext cx="11087735" cy="7778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>
    <xdr:from>
      <xdr:col>9</xdr:col>
      <xdr:colOff>14650</xdr:colOff>
      <xdr:row>1</xdr:row>
      <xdr:rowOff>374217</xdr:rowOff>
    </xdr:from>
    <xdr:to>
      <xdr:col>13</xdr:col>
      <xdr:colOff>248363</xdr:colOff>
      <xdr:row>1</xdr:row>
      <xdr:rowOff>850088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831445" y="850265"/>
          <a:ext cx="2336800" cy="475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25437</xdr:colOff>
      <xdr:row>0</xdr:row>
      <xdr:rowOff>76201</xdr:rowOff>
    </xdr:from>
    <xdr:to>
      <xdr:col>13</xdr:col>
      <xdr:colOff>221475</xdr:colOff>
      <xdr:row>1</xdr:row>
      <xdr:rowOff>342615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842240" y="76200"/>
          <a:ext cx="2298700" cy="742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195346</xdr:colOff>
      <xdr:row>0</xdr:row>
      <xdr:rowOff>442775</xdr:rowOff>
    </xdr:from>
    <xdr:to>
      <xdr:col>16</xdr:col>
      <xdr:colOff>88228</xdr:colOff>
      <xdr:row>1</xdr:row>
      <xdr:rowOff>758851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488285" y="442595"/>
          <a:ext cx="799465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145597</xdr:rowOff>
    </xdr:from>
    <xdr:to>
      <xdr:col>18</xdr:col>
      <xdr:colOff>0</xdr:colOff>
      <xdr:row>2</xdr:row>
      <xdr:rowOff>145597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706600" y="118554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485096</xdr:colOff>
      <xdr:row>1</xdr:row>
      <xdr:rowOff>306161</xdr:rowOff>
    </xdr:from>
    <xdr:to>
      <xdr:col>15</xdr:col>
      <xdr:colOff>92189</xdr:colOff>
      <xdr:row>1</xdr:row>
      <xdr:rowOff>610961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876405" y="557530"/>
          <a:ext cx="250317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517411</xdr:colOff>
      <xdr:row>0</xdr:row>
      <xdr:rowOff>103074</xdr:rowOff>
    </xdr:from>
    <xdr:to>
      <xdr:col>15</xdr:col>
      <xdr:colOff>95929</xdr:colOff>
      <xdr:row>1</xdr:row>
      <xdr:rowOff>245949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908790" y="102870"/>
          <a:ext cx="2474595" cy="394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54429</xdr:colOff>
      <xdr:row>1</xdr:row>
      <xdr:rowOff>10885</xdr:rowOff>
    </xdr:from>
    <xdr:to>
      <xdr:col>9</xdr:col>
      <xdr:colOff>326572</xdr:colOff>
      <xdr:row>1</xdr:row>
      <xdr:rowOff>653143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53975" y="262255"/>
          <a:ext cx="11664315" cy="64198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地址：新北市五股區五權路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54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號       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HACCP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第 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168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號優良廠商  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100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服務電話：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02-2892-1301            </a:t>
          </a:r>
          <a:r>
            <a:rPr lang="en-US" altLang="zh-TW" sz="13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 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營養師：葉亭君</a:t>
          </a:r>
          <a:r>
            <a:rPr lang="zh-TW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 </a:t>
          </a:r>
          <a:r>
            <a:rPr lang="en-US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營養字第</a:t>
          </a:r>
          <a:r>
            <a:rPr lang="en-US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011617)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15</xdr:col>
      <xdr:colOff>218849</xdr:colOff>
      <xdr:row>1</xdr:row>
      <xdr:rowOff>27214</xdr:rowOff>
    </xdr:from>
    <xdr:to>
      <xdr:col>16</xdr:col>
      <xdr:colOff>390300</xdr:colOff>
      <xdr:row>1</xdr:row>
      <xdr:rowOff>621959</xdr:rowOff>
    </xdr:to>
    <xdr:pic>
      <xdr:nvPicPr>
        <xdr:cNvPr id="6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5940" y="278130"/>
          <a:ext cx="590550" cy="59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ang1\OneDrive\Documents\115&#24180;09&#26376;(&#33911;&#39135;3&#33756;)&#33756;&#219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菜單"/>
      <sheetName val="菜單明細"/>
      <sheetName val="第一周"/>
      <sheetName val="第二周"/>
      <sheetName val="第三周"/>
      <sheetName val="第四周"/>
      <sheetName val="第五周"/>
      <sheetName val="第六周"/>
      <sheetName val="菜價"/>
      <sheetName val="成本分析"/>
      <sheetName val="食物代換表"/>
      <sheetName val="2025食品營養成分資料庫"/>
    </sheetNames>
    <sheetDataSet>
      <sheetData sheetId="0" refreshError="1">
        <row r="20">
          <cell r="C20" t="str">
            <v>紫米飯</v>
          </cell>
          <cell r="F20" t="str">
            <v>油菜</v>
          </cell>
        </row>
        <row r="21">
          <cell r="C21" t="str">
            <v>燕麥飯</v>
          </cell>
          <cell r="D21" t="str">
            <v>三杯雞肉</v>
          </cell>
          <cell r="F21" t="str">
            <v>有機青菜</v>
          </cell>
          <cell r="G21" t="str">
            <v>冬瓜枸杞湯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7"/>
  <sheetViews>
    <sheetView view="pageBreakPreview" zoomScale="71" zoomScaleNormal="70" zoomScaleSheetLayoutView="71" workbookViewId="0">
      <selection activeCell="E3" sqref="E3:E4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08984375" style="171" customWidth="1"/>
    <col min="18" max="18" width="9" style="172"/>
    <col min="19" max="19" width="24.36328125" style="172" customWidth="1"/>
    <col min="20" max="16384" width="9" style="172"/>
  </cols>
  <sheetData>
    <row r="1" spans="1:27" ht="37.5" customHeight="1">
      <c r="A1" s="708" t="s">
        <v>926</v>
      </c>
      <c r="B1" s="708"/>
      <c r="C1" s="708"/>
      <c r="D1" s="708"/>
      <c r="E1" s="708"/>
      <c r="F1" s="708"/>
      <c r="G1" s="708"/>
      <c r="H1" s="708"/>
      <c r="K1" s="173"/>
      <c r="L1" s="173"/>
      <c r="M1" s="173"/>
      <c r="N1" s="173"/>
      <c r="O1" s="173"/>
      <c r="P1" s="173"/>
      <c r="Q1" s="173"/>
    </row>
    <row r="2" spans="1:27" s="167" customFormat="1" ht="81.75" customHeight="1" thickBot="1">
      <c r="A2" s="174"/>
      <c r="B2" s="175"/>
      <c r="C2" s="176"/>
      <c r="D2" s="175"/>
      <c r="E2" s="175"/>
      <c r="F2" s="177" t="s">
        <v>0</v>
      </c>
      <c r="G2" s="175"/>
      <c r="H2" s="175"/>
      <c r="I2" s="175"/>
      <c r="J2" s="175"/>
      <c r="K2" s="178"/>
      <c r="L2" s="178"/>
      <c r="M2" s="178"/>
      <c r="N2" s="178"/>
      <c r="O2" s="179"/>
      <c r="P2" s="179"/>
      <c r="Q2" s="179"/>
    </row>
    <row r="3" spans="1:27" s="168" customFormat="1" ht="18.75" customHeight="1">
      <c r="A3" s="709" t="s">
        <v>1</v>
      </c>
      <c r="B3" s="709" t="s">
        <v>2</v>
      </c>
      <c r="C3" s="711" t="s">
        <v>3</v>
      </c>
      <c r="D3" s="702" t="s">
        <v>4</v>
      </c>
      <c r="E3" s="711" t="s">
        <v>5</v>
      </c>
      <c r="F3" s="712" t="s">
        <v>6</v>
      </c>
      <c r="G3" s="702" t="s">
        <v>7</v>
      </c>
      <c r="H3" s="702" t="s">
        <v>8</v>
      </c>
      <c r="I3" s="702" t="s">
        <v>421</v>
      </c>
      <c r="J3" s="704" t="s">
        <v>9</v>
      </c>
      <c r="K3" s="706" t="s">
        <v>10</v>
      </c>
      <c r="L3" s="684" t="s">
        <v>11</v>
      </c>
      <c r="M3" s="684" t="s">
        <v>12</v>
      </c>
      <c r="N3" s="684" t="s">
        <v>13</v>
      </c>
      <c r="O3" s="684" t="s">
        <v>14</v>
      </c>
      <c r="P3" s="684" t="s">
        <v>15</v>
      </c>
      <c r="Q3" s="336" t="s">
        <v>16</v>
      </c>
    </row>
    <row r="4" spans="1:27" s="168" customFormat="1" ht="40.5" customHeight="1" thickBot="1">
      <c r="A4" s="710"/>
      <c r="B4" s="710"/>
      <c r="C4" s="703"/>
      <c r="D4" s="703"/>
      <c r="E4" s="703"/>
      <c r="F4" s="703"/>
      <c r="G4" s="703"/>
      <c r="H4" s="703"/>
      <c r="I4" s="703"/>
      <c r="J4" s="705"/>
      <c r="K4" s="707"/>
      <c r="L4" s="685"/>
      <c r="M4" s="685"/>
      <c r="N4" s="685"/>
      <c r="O4" s="685"/>
      <c r="P4" s="685"/>
      <c r="Q4" s="337" t="s">
        <v>17</v>
      </c>
    </row>
    <row r="5" spans="1:27" s="332" customFormat="1" ht="59.25" customHeight="1">
      <c r="A5" s="338">
        <v>31</v>
      </c>
      <c r="B5" s="445" t="s">
        <v>381</v>
      </c>
      <c r="C5" s="667" t="s">
        <v>528</v>
      </c>
      <c r="D5" s="342" t="s">
        <v>778</v>
      </c>
      <c r="E5" s="668" t="s">
        <v>779</v>
      </c>
      <c r="F5" s="345" t="s">
        <v>765</v>
      </c>
      <c r="G5" s="667" t="s">
        <v>780</v>
      </c>
      <c r="H5" s="669" t="s">
        <v>422</v>
      </c>
      <c r="I5" s="338"/>
      <c r="J5" s="346">
        <v>92.6</v>
      </c>
      <c r="K5" s="347">
        <v>4.3</v>
      </c>
      <c r="L5" s="347">
        <v>2.4</v>
      </c>
      <c r="M5" s="347">
        <v>1.6</v>
      </c>
      <c r="N5" s="347">
        <v>0</v>
      </c>
      <c r="O5" s="347">
        <v>2.1</v>
      </c>
      <c r="P5" s="348">
        <v>1</v>
      </c>
      <c r="Q5" s="340">
        <f>K5*70+L5*75+M5*25+N5*150+O5*45+P5*60</f>
        <v>675.5</v>
      </c>
      <c r="R5" s="169"/>
      <c r="S5" s="349"/>
      <c r="T5" s="349"/>
      <c r="U5" s="169"/>
      <c r="AA5" s="350"/>
    </row>
    <row r="6" spans="1:27" s="169" customFormat="1" ht="59.25" customHeight="1">
      <c r="A6" s="338">
        <v>1</v>
      </c>
      <c r="B6" s="338" t="s">
        <v>20</v>
      </c>
      <c r="C6" s="667" t="s">
        <v>489</v>
      </c>
      <c r="D6" s="342" t="s">
        <v>781</v>
      </c>
      <c r="E6" s="668" t="s">
        <v>761</v>
      </c>
      <c r="F6" s="345" t="s">
        <v>766</v>
      </c>
      <c r="G6" s="667" t="s">
        <v>782</v>
      </c>
      <c r="H6" s="669" t="s">
        <v>422</v>
      </c>
      <c r="I6" s="338"/>
      <c r="J6" s="346">
        <v>119.5</v>
      </c>
      <c r="K6" s="347">
        <v>4.17</v>
      </c>
      <c r="L6" s="347">
        <v>2.86</v>
      </c>
      <c r="M6" s="347">
        <v>1.64</v>
      </c>
      <c r="N6" s="347">
        <v>0</v>
      </c>
      <c r="O6" s="347">
        <v>1.8</v>
      </c>
      <c r="P6" s="348">
        <v>1</v>
      </c>
      <c r="Q6" s="340">
        <f>K6*70+L6*75+M6*25+N6*150+O6*45+P6*60</f>
        <v>688.4</v>
      </c>
      <c r="S6" s="349"/>
      <c r="T6" s="349"/>
      <c r="AA6" s="355"/>
    </row>
    <row r="7" spans="1:27" s="333" customFormat="1" ht="59.25" customHeight="1" thickBot="1">
      <c r="A7" s="351">
        <f>A6+1</f>
        <v>2</v>
      </c>
      <c r="B7" s="351" t="s">
        <v>22</v>
      </c>
      <c r="C7" s="352" t="s">
        <v>35</v>
      </c>
      <c r="D7" s="353" t="s">
        <v>783</v>
      </c>
      <c r="E7" s="353" t="s">
        <v>784</v>
      </c>
      <c r="F7" s="346" t="s">
        <v>29</v>
      </c>
      <c r="G7" s="353" t="s">
        <v>785</v>
      </c>
      <c r="H7" s="669" t="s">
        <v>422</v>
      </c>
      <c r="I7" s="338"/>
      <c r="J7" s="390">
        <v>139.30000000000001</v>
      </c>
      <c r="K7" s="354">
        <v>4</v>
      </c>
      <c r="L7" s="354">
        <v>3.27</v>
      </c>
      <c r="M7" s="354">
        <v>1.82</v>
      </c>
      <c r="N7" s="354">
        <v>0</v>
      </c>
      <c r="O7" s="354">
        <v>2</v>
      </c>
      <c r="P7" s="354">
        <v>1</v>
      </c>
      <c r="Q7" s="354">
        <f>K7*70+L7*75+M7*25+N7*150+O7*45+P7*60</f>
        <v>720.75</v>
      </c>
      <c r="R7" s="169"/>
      <c r="S7" s="349"/>
      <c r="T7" s="349"/>
      <c r="U7" s="355"/>
    </row>
    <row r="8" spans="1:27" s="169" customFormat="1" ht="59.25" customHeight="1">
      <c r="A8" s="351">
        <f t="shared" ref="A8:A9" si="0">A7+1</f>
        <v>3</v>
      </c>
      <c r="B8" s="338" t="s">
        <v>25</v>
      </c>
      <c r="C8" s="353" t="s">
        <v>31</v>
      </c>
      <c r="D8" s="339" t="s">
        <v>786</v>
      </c>
      <c r="E8" s="339" t="s">
        <v>787</v>
      </c>
      <c r="F8" s="352" t="s">
        <v>767</v>
      </c>
      <c r="G8" s="642" t="s">
        <v>788</v>
      </c>
      <c r="H8" s="669" t="s">
        <v>422</v>
      </c>
      <c r="I8" s="338"/>
      <c r="J8" s="390">
        <v>106.8</v>
      </c>
      <c r="K8" s="354">
        <v>4.2699999999999996</v>
      </c>
      <c r="L8" s="354">
        <v>2.78</v>
      </c>
      <c r="M8" s="354">
        <v>1.65</v>
      </c>
      <c r="N8" s="354">
        <v>0</v>
      </c>
      <c r="O8" s="354">
        <v>2.1</v>
      </c>
      <c r="P8" s="348">
        <v>1</v>
      </c>
      <c r="Q8" s="340">
        <f>K8*70+L8*75+M8*25+N8*150+O8*45+P8*60</f>
        <v>703.15</v>
      </c>
      <c r="S8" s="349"/>
      <c r="T8" s="349"/>
    </row>
    <row r="9" spans="1:27" s="334" customFormat="1" ht="59.25" customHeight="1" thickBot="1">
      <c r="A9" s="356">
        <f t="shared" si="0"/>
        <v>4</v>
      </c>
      <c r="B9" s="356" t="s">
        <v>27</v>
      </c>
      <c r="C9" s="643" t="s">
        <v>772</v>
      </c>
      <c r="D9" s="661" t="s">
        <v>789</v>
      </c>
      <c r="E9" s="357" t="s">
        <v>644</v>
      </c>
      <c r="F9" s="358" t="s">
        <v>165</v>
      </c>
      <c r="G9" s="357" t="s">
        <v>790</v>
      </c>
      <c r="H9" s="444" t="s">
        <v>422</v>
      </c>
      <c r="I9" s="356"/>
      <c r="J9" s="358">
        <v>105.1</v>
      </c>
      <c r="K9" s="359">
        <v>3.46</v>
      </c>
      <c r="L9" s="359">
        <v>2.57</v>
      </c>
      <c r="M9" s="359">
        <v>1.41</v>
      </c>
      <c r="N9" s="360">
        <v>0</v>
      </c>
      <c r="O9" s="359">
        <v>2.1</v>
      </c>
      <c r="P9" s="646">
        <v>1</v>
      </c>
      <c r="Q9" s="340">
        <f>K9*70+L9*75+M9*25+N9*150+O9*45+P9*60</f>
        <v>624.70000000000005</v>
      </c>
      <c r="S9" s="361"/>
      <c r="T9" s="361"/>
    </row>
    <row r="10" spans="1:27" s="169" customFormat="1" ht="59.25" customHeight="1">
      <c r="A10" s="362">
        <f>A9+3</f>
        <v>7</v>
      </c>
      <c r="B10" s="338" t="s">
        <v>18</v>
      </c>
      <c r="C10" s="353" t="s">
        <v>26</v>
      </c>
      <c r="D10" s="363" t="s">
        <v>396</v>
      </c>
      <c r="E10" s="363" t="s">
        <v>791</v>
      </c>
      <c r="F10" s="352" t="s">
        <v>768</v>
      </c>
      <c r="G10" s="342" t="s">
        <v>792</v>
      </c>
      <c r="H10" s="453" t="s">
        <v>422</v>
      </c>
      <c r="I10" s="364"/>
      <c r="J10" s="352">
        <v>176.7</v>
      </c>
      <c r="K10" s="340">
        <v>4.8099999999999996</v>
      </c>
      <c r="L10" s="340">
        <v>1.86</v>
      </c>
      <c r="M10" s="340">
        <v>1.35</v>
      </c>
      <c r="N10" s="365">
        <v>0.25</v>
      </c>
      <c r="O10" s="340">
        <v>2.2000000000000002</v>
      </c>
      <c r="P10" s="348">
        <v>1</v>
      </c>
      <c r="Q10" s="365">
        <f t="shared" ref="Q10:Q27" si="1">K10*70+L10*75+M10*25+N10*150+O10*45+P10*60</f>
        <v>706.45</v>
      </c>
      <c r="S10" s="349"/>
      <c r="T10" s="349"/>
    </row>
    <row r="11" spans="1:27" s="169" customFormat="1" ht="59.25" customHeight="1">
      <c r="A11" s="366">
        <f>A10+1</f>
        <v>8</v>
      </c>
      <c r="B11" s="192" t="s">
        <v>20</v>
      </c>
      <c r="C11" s="342" t="s">
        <v>793</v>
      </c>
      <c r="D11" s="363" t="s">
        <v>762</v>
      </c>
      <c r="E11" s="363" t="s">
        <v>794</v>
      </c>
      <c r="F11" s="352" t="s">
        <v>769</v>
      </c>
      <c r="G11" s="342" t="s">
        <v>795</v>
      </c>
      <c r="H11" s="453" t="s">
        <v>422</v>
      </c>
      <c r="I11" s="188"/>
      <c r="J11" s="199">
        <v>129.30000000000001</v>
      </c>
      <c r="K11" s="368">
        <v>3.5</v>
      </c>
      <c r="L11" s="368">
        <v>3.8</v>
      </c>
      <c r="M11" s="368">
        <v>1.95</v>
      </c>
      <c r="N11" s="368">
        <v>0</v>
      </c>
      <c r="O11" s="368">
        <v>2.1</v>
      </c>
      <c r="P11" s="348">
        <v>1</v>
      </c>
      <c r="Q11" s="368">
        <f t="shared" si="1"/>
        <v>733.25</v>
      </c>
      <c r="S11" s="369"/>
      <c r="T11" s="349"/>
    </row>
    <row r="12" spans="1:27" s="169" customFormat="1" ht="59.25" customHeight="1">
      <c r="A12" s="370">
        <f t="shared" ref="A12:A14" si="2">A11+1</f>
        <v>9</v>
      </c>
      <c r="B12" s="351" t="s">
        <v>22</v>
      </c>
      <c r="C12" s="342" t="s">
        <v>796</v>
      </c>
      <c r="D12" s="663" t="s">
        <v>797</v>
      </c>
      <c r="E12" s="371" t="s">
        <v>798</v>
      </c>
      <c r="F12" s="346" t="s">
        <v>36</v>
      </c>
      <c r="G12" s="342" t="s">
        <v>799</v>
      </c>
      <c r="H12" s="453" t="s">
        <v>422</v>
      </c>
      <c r="I12" s="364"/>
      <c r="J12" s="346">
        <v>170.7</v>
      </c>
      <c r="K12" s="354">
        <v>3.5</v>
      </c>
      <c r="L12" s="354">
        <v>2.9</v>
      </c>
      <c r="M12" s="354">
        <v>1.2</v>
      </c>
      <c r="N12" s="354">
        <v>0</v>
      </c>
      <c r="O12" s="354">
        <v>2.1</v>
      </c>
      <c r="P12" s="348">
        <v>1</v>
      </c>
      <c r="Q12" s="340">
        <f t="shared" si="1"/>
        <v>647</v>
      </c>
      <c r="S12" s="369"/>
      <c r="T12" s="349"/>
    </row>
    <row r="13" spans="1:27" s="169" customFormat="1" ht="59.25" customHeight="1">
      <c r="A13" s="373">
        <f t="shared" si="2"/>
        <v>10</v>
      </c>
      <c r="B13" s="188" t="s">
        <v>25</v>
      </c>
      <c r="C13" s="342" t="s">
        <v>399</v>
      </c>
      <c r="D13" s="363" t="s">
        <v>800</v>
      </c>
      <c r="E13" s="389" t="s">
        <v>801</v>
      </c>
      <c r="F13" s="352" t="s">
        <v>765</v>
      </c>
      <c r="G13" s="342" t="s">
        <v>802</v>
      </c>
      <c r="H13" s="453" t="s">
        <v>422</v>
      </c>
      <c r="I13" s="188"/>
      <c r="J13" s="199">
        <v>118.4</v>
      </c>
      <c r="K13" s="368">
        <v>5.3</v>
      </c>
      <c r="L13" s="368">
        <v>2.2999999999999998</v>
      </c>
      <c r="M13" s="368">
        <v>1.7</v>
      </c>
      <c r="N13" s="368">
        <v>0</v>
      </c>
      <c r="O13" s="368">
        <v>2</v>
      </c>
      <c r="P13" s="348">
        <v>1</v>
      </c>
      <c r="Q13" s="374">
        <f t="shared" si="1"/>
        <v>736</v>
      </c>
      <c r="S13" s="375"/>
      <c r="T13" s="369"/>
    </row>
    <row r="14" spans="1:27" s="169" customFormat="1" ht="59.25" customHeight="1" thickBot="1">
      <c r="A14" s="376">
        <f t="shared" si="2"/>
        <v>11</v>
      </c>
      <c r="B14" s="377" t="s">
        <v>27</v>
      </c>
      <c r="C14" s="378" t="s">
        <v>37</v>
      </c>
      <c r="D14" s="379" t="s">
        <v>803</v>
      </c>
      <c r="E14" s="421" t="s">
        <v>804</v>
      </c>
      <c r="F14" s="357" t="s">
        <v>40</v>
      </c>
      <c r="G14" s="381" t="s">
        <v>805</v>
      </c>
      <c r="H14" s="455" t="s">
        <v>422</v>
      </c>
      <c r="I14" s="382"/>
      <c r="J14" s="422">
        <v>123</v>
      </c>
      <c r="K14" s="360">
        <v>4.22</v>
      </c>
      <c r="L14" s="360">
        <v>2.2000000000000002</v>
      </c>
      <c r="M14" s="360">
        <v>1.96</v>
      </c>
      <c r="N14" s="359">
        <v>0.1</v>
      </c>
      <c r="O14" s="359">
        <v>2.6</v>
      </c>
      <c r="P14" s="646">
        <v>1</v>
      </c>
      <c r="Q14" s="360">
        <f t="shared" si="1"/>
        <v>701.4</v>
      </c>
      <c r="S14" s="369"/>
      <c r="T14" s="369"/>
    </row>
    <row r="15" spans="1:27" s="335" customFormat="1" ht="59.25" customHeight="1">
      <c r="A15" s="362">
        <f>A14+3</f>
        <v>14</v>
      </c>
      <c r="B15" s="383" t="s">
        <v>18</v>
      </c>
      <c r="C15" s="384" t="s">
        <v>33</v>
      </c>
      <c r="D15" s="385" t="s">
        <v>806</v>
      </c>
      <c r="E15" s="423" t="s">
        <v>807</v>
      </c>
      <c r="F15" s="352" t="s">
        <v>770</v>
      </c>
      <c r="G15" s="342" t="s">
        <v>808</v>
      </c>
      <c r="H15" s="386" t="s">
        <v>19</v>
      </c>
      <c r="I15" s="383"/>
      <c r="J15" s="424">
        <v>136</v>
      </c>
      <c r="K15" s="365">
        <v>4.2</v>
      </c>
      <c r="L15" s="365">
        <v>2.6</v>
      </c>
      <c r="M15" s="365">
        <v>2.1</v>
      </c>
      <c r="N15" s="340">
        <v>0</v>
      </c>
      <c r="O15" s="340">
        <v>2.5</v>
      </c>
      <c r="P15" s="348">
        <v>1</v>
      </c>
      <c r="Q15" s="365">
        <f t="shared" si="1"/>
        <v>714</v>
      </c>
      <c r="S15" s="387"/>
      <c r="T15" s="387"/>
    </row>
    <row r="16" spans="1:27" s="169" customFormat="1" ht="59.25" customHeight="1">
      <c r="A16" s="370">
        <f>A15+1</f>
        <v>15</v>
      </c>
      <c r="B16" s="338" t="s">
        <v>20</v>
      </c>
      <c r="C16" s="388" t="s">
        <v>759</v>
      </c>
      <c r="D16" s="660" t="s">
        <v>809</v>
      </c>
      <c r="E16" s="363" t="s">
        <v>810</v>
      </c>
      <c r="F16" s="352" t="s">
        <v>766</v>
      </c>
      <c r="G16" s="342" t="s">
        <v>811</v>
      </c>
      <c r="H16" s="453" t="s">
        <v>422</v>
      </c>
      <c r="I16" s="338"/>
      <c r="J16" s="346">
        <v>124</v>
      </c>
      <c r="K16" s="340">
        <v>4.0999999999999996</v>
      </c>
      <c r="L16" s="340">
        <v>3.2</v>
      </c>
      <c r="M16" s="340">
        <v>0.8</v>
      </c>
      <c r="N16" s="340">
        <v>0</v>
      </c>
      <c r="O16" s="340">
        <v>1.8</v>
      </c>
      <c r="P16" s="348">
        <v>1</v>
      </c>
      <c r="Q16" s="340">
        <f t="shared" si="1"/>
        <v>688</v>
      </c>
      <c r="S16" s="369"/>
      <c r="T16" s="369"/>
    </row>
    <row r="17" spans="1:20" s="169" customFormat="1" ht="59.25" customHeight="1">
      <c r="A17" s="370">
        <f t="shared" ref="A17:A24" si="3">A16+1</f>
        <v>16</v>
      </c>
      <c r="B17" s="351" t="s">
        <v>22</v>
      </c>
      <c r="C17" s="346" t="s">
        <v>551</v>
      </c>
      <c r="D17" s="363" t="s">
        <v>812</v>
      </c>
      <c r="E17" s="363" t="s">
        <v>813</v>
      </c>
      <c r="F17" s="346" t="s">
        <v>165</v>
      </c>
      <c r="G17" s="342" t="s">
        <v>814</v>
      </c>
      <c r="H17" s="453" t="s">
        <v>422</v>
      </c>
      <c r="I17" s="364"/>
      <c r="J17" s="346">
        <v>92</v>
      </c>
      <c r="K17" s="354">
        <v>4</v>
      </c>
      <c r="L17" s="354">
        <v>2.5</v>
      </c>
      <c r="M17" s="354">
        <v>1.9</v>
      </c>
      <c r="N17" s="354">
        <v>0</v>
      </c>
      <c r="O17" s="354">
        <v>2.8</v>
      </c>
      <c r="P17" s="348">
        <v>1</v>
      </c>
      <c r="Q17" s="354">
        <f t="shared" si="1"/>
        <v>701</v>
      </c>
      <c r="S17" s="369"/>
      <c r="T17" s="369"/>
    </row>
    <row r="18" spans="1:20" s="169" customFormat="1" ht="59.25" customHeight="1">
      <c r="A18" s="370">
        <f t="shared" si="3"/>
        <v>17</v>
      </c>
      <c r="B18" s="351" t="s">
        <v>25</v>
      </c>
      <c r="C18" s="343" t="s">
        <v>21</v>
      </c>
      <c r="D18" s="389" t="s">
        <v>815</v>
      </c>
      <c r="E18" s="389" t="s">
        <v>818</v>
      </c>
      <c r="F18" s="390" t="s">
        <v>771</v>
      </c>
      <c r="G18" s="343" t="s">
        <v>817</v>
      </c>
      <c r="H18" s="456" t="s">
        <v>422</v>
      </c>
      <c r="I18" s="456" t="s">
        <v>423</v>
      </c>
      <c r="J18" s="394">
        <v>175</v>
      </c>
      <c r="K18" s="354">
        <v>3.51</v>
      </c>
      <c r="L18" s="354">
        <v>2.2999999999999998</v>
      </c>
      <c r="M18" s="354">
        <v>1.2</v>
      </c>
      <c r="N18" s="354">
        <v>0</v>
      </c>
      <c r="O18" s="354">
        <v>2.8</v>
      </c>
      <c r="P18" s="348">
        <v>1</v>
      </c>
      <c r="Q18" s="354">
        <f t="shared" si="1"/>
        <v>634.19999999999993</v>
      </c>
      <c r="S18" s="369"/>
      <c r="T18" s="369"/>
    </row>
    <row r="19" spans="1:20" s="169" customFormat="1" ht="59.25" customHeight="1" thickBot="1">
      <c r="A19" s="432">
        <f t="shared" si="3"/>
        <v>18</v>
      </c>
      <c r="B19" s="433" t="s">
        <v>27</v>
      </c>
      <c r="C19" s="644" t="s">
        <v>773</v>
      </c>
      <c r="D19" s="655" t="s">
        <v>819</v>
      </c>
      <c r="E19" s="437" t="s">
        <v>676</v>
      </c>
      <c r="F19" s="438" t="s">
        <v>29</v>
      </c>
      <c r="G19" s="437" t="s">
        <v>820</v>
      </c>
      <c r="H19" s="670" t="s">
        <v>19</v>
      </c>
      <c r="I19" s="438"/>
      <c r="J19" s="438">
        <v>125</v>
      </c>
      <c r="K19" s="438">
        <v>3.2</v>
      </c>
      <c r="L19" s="439">
        <v>2.8</v>
      </c>
      <c r="M19" s="439">
        <v>1.3</v>
      </c>
      <c r="N19" s="439">
        <v>0</v>
      </c>
      <c r="O19" s="439">
        <v>2.2000000000000002</v>
      </c>
      <c r="P19" s="646">
        <v>1</v>
      </c>
      <c r="Q19" s="438">
        <f t="shared" si="1"/>
        <v>625.5</v>
      </c>
      <c r="S19" s="369"/>
      <c r="T19" s="369"/>
    </row>
    <row r="20" spans="1:20" s="169" customFormat="1" ht="59.25" customHeight="1">
      <c r="A20" s="370">
        <v>21</v>
      </c>
      <c r="B20" s="436" t="s">
        <v>381</v>
      </c>
      <c r="C20" s="388" t="s">
        <v>774</v>
      </c>
      <c r="D20" s="388" t="s">
        <v>821</v>
      </c>
      <c r="E20" s="388" t="s">
        <v>822</v>
      </c>
      <c r="F20" s="352" t="s">
        <v>766</v>
      </c>
      <c r="G20" s="388" t="s">
        <v>823</v>
      </c>
      <c r="H20" s="457" t="s">
        <v>422</v>
      </c>
      <c r="I20" s="388"/>
      <c r="J20" s="388">
        <v>151</v>
      </c>
      <c r="K20" s="388">
        <v>3.9</v>
      </c>
      <c r="L20" s="388">
        <v>3.1</v>
      </c>
      <c r="M20" s="388">
        <v>2</v>
      </c>
      <c r="N20" s="388">
        <v>0.2</v>
      </c>
      <c r="O20" s="388">
        <v>2.6</v>
      </c>
      <c r="P20" s="348">
        <v>1</v>
      </c>
      <c r="Q20" s="374">
        <f t="shared" si="1"/>
        <v>762.5</v>
      </c>
      <c r="S20" s="369"/>
      <c r="T20" s="369"/>
    </row>
    <row r="21" spans="1:20" s="169" customFormat="1" ht="59.25" customHeight="1">
      <c r="A21" s="366">
        <v>22</v>
      </c>
      <c r="B21" s="428" t="s">
        <v>382</v>
      </c>
      <c r="C21" s="342" t="s">
        <v>413</v>
      </c>
      <c r="D21" s="660" t="s">
        <v>824</v>
      </c>
      <c r="E21" s="389" t="s">
        <v>825</v>
      </c>
      <c r="F21" s="352" t="s">
        <v>765</v>
      </c>
      <c r="G21" s="342" t="s">
        <v>816</v>
      </c>
      <c r="H21" s="453" t="s">
        <v>422</v>
      </c>
      <c r="I21" s="367"/>
      <c r="J21" s="199">
        <v>121</v>
      </c>
      <c r="K21" s="374">
        <v>3.5</v>
      </c>
      <c r="L21" s="374">
        <v>3.4</v>
      </c>
      <c r="M21" s="374">
        <v>1.4</v>
      </c>
      <c r="N21" s="374">
        <v>0</v>
      </c>
      <c r="O21" s="374">
        <v>2.5</v>
      </c>
      <c r="P21" s="348">
        <v>1</v>
      </c>
      <c r="Q21" s="374">
        <f t="shared" si="1"/>
        <v>707.5</v>
      </c>
      <c r="S21" s="369"/>
      <c r="T21" s="369"/>
    </row>
    <row r="22" spans="1:20" s="334" customFormat="1" ht="59.25" customHeight="1">
      <c r="A22" s="393">
        <f t="shared" si="3"/>
        <v>23</v>
      </c>
      <c r="B22" s="429" t="s">
        <v>383</v>
      </c>
      <c r="C22" s="440" t="s">
        <v>31</v>
      </c>
      <c r="D22" s="389" t="s">
        <v>828</v>
      </c>
      <c r="E22" s="389" t="s">
        <v>827</v>
      </c>
      <c r="F22" s="352" t="s">
        <v>29</v>
      </c>
      <c r="G22" s="343" t="s">
        <v>826</v>
      </c>
      <c r="H22" s="453" t="s">
        <v>422</v>
      </c>
      <c r="I22" s="338"/>
      <c r="J22" s="394">
        <v>150</v>
      </c>
      <c r="K22" s="354">
        <v>4</v>
      </c>
      <c r="L22" s="354">
        <v>2.7</v>
      </c>
      <c r="M22" s="354">
        <v>1.6</v>
      </c>
      <c r="N22" s="354">
        <v>0</v>
      </c>
      <c r="O22" s="354">
        <v>2.7</v>
      </c>
      <c r="P22" s="348">
        <v>1</v>
      </c>
      <c r="Q22" s="354">
        <f t="shared" si="1"/>
        <v>704</v>
      </c>
      <c r="S22" s="395"/>
      <c r="T22" s="395"/>
    </row>
    <row r="23" spans="1:20" s="169" customFormat="1" ht="59.25" customHeight="1">
      <c r="A23" s="393">
        <f t="shared" si="3"/>
        <v>24</v>
      </c>
      <c r="B23" s="429" t="s">
        <v>384</v>
      </c>
      <c r="C23" s="396" t="s">
        <v>26</v>
      </c>
      <c r="D23" s="389" t="s">
        <v>829</v>
      </c>
      <c r="E23" s="389" t="s">
        <v>763</v>
      </c>
      <c r="F23" s="352" t="s">
        <v>767</v>
      </c>
      <c r="G23" s="343" t="s">
        <v>830</v>
      </c>
      <c r="H23" s="453" t="s">
        <v>422</v>
      </c>
      <c r="I23" s="394"/>
      <c r="J23" s="394">
        <v>160</v>
      </c>
      <c r="K23" s="354">
        <v>3.6</v>
      </c>
      <c r="L23" s="354">
        <v>2.8</v>
      </c>
      <c r="M23" s="354">
        <v>1.3</v>
      </c>
      <c r="N23" s="354">
        <v>0</v>
      </c>
      <c r="O23" s="354">
        <v>2.2999999999999998</v>
      </c>
      <c r="P23" s="348">
        <v>1</v>
      </c>
      <c r="Q23" s="354">
        <f t="shared" si="1"/>
        <v>658</v>
      </c>
      <c r="S23" s="369"/>
      <c r="T23" s="369"/>
    </row>
    <row r="24" spans="1:20" s="169" customFormat="1" ht="59.25" customHeight="1">
      <c r="A24" s="393">
        <f t="shared" si="3"/>
        <v>25</v>
      </c>
      <c r="B24" s="429" t="s">
        <v>385</v>
      </c>
      <c r="C24" s="686" t="s">
        <v>416</v>
      </c>
      <c r="D24" s="687"/>
      <c r="E24" s="687"/>
      <c r="F24" s="687"/>
      <c r="G24" s="688"/>
      <c r="H24" s="391"/>
      <c r="I24" s="351"/>
      <c r="J24" s="394"/>
      <c r="K24" s="354"/>
      <c r="L24" s="354"/>
      <c r="M24" s="354"/>
      <c r="N24" s="354"/>
      <c r="O24" s="354"/>
      <c r="P24" s="354"/>
      <c r="Q24" s="354">
        <f t="shared" si="1"/>
        <v>0</v>
      </c>
      <c r="S24" s="369"/>
      <c r="T24" s="369"/>
    </row>
    <row r="25" spans="1:20" s="169" customFormat="1" ht="59.25" customHeight="1" thickBot="1">
      <c r="A25" s="397">
        <v>28</v>
      </c>
      <c r="B25" s="444" t="s">
        <v>381</v>
      </c>
      <c r="C25" s="689" t="s">
        <v>417</v>
      </c>
      <c r="D25" s="690"/>
      <c r="E25" s="690"/>
      <c r="F25" s="690"/>
      <c r="G25" s="691"/>
      <c r="H25" s="434"/>
      <c r="I25" s="434"/>
      <c r="J25" s="434"/>
      <c r="K25" s="434"/>
      <c r="L25" s="430"/>
      <c r="M25" s="430"/>
      <c r="N25" s="430"/>
      <c r="O25" s="430"/>
      <c r="P25" s="430"/>
      <c r="Q25" s="438">
        <f t="shared" si="1"/>
        <v>0</v>
      </c>
      <c r="S25" s="369"/>
      <c r="T25" s="369"/>
    </row>
    <row r="26" spans="1:20" s="169" customFormat="1" ht="67.5" customHeight="1">
      <c r="A26" s="362">
        <v>29</v>
      </c>
      <c r="B26" s="445" t="s">
        <v>382</v>
      </c>
      <c r="C26" s="342" t="s">
        <v>831</v>
      </c>
      <c r="D26" s="342" t="s">
        <v>832</v>
      </c>
      <c r="E26" s="342" t="s">
        <v>833</v>
      </c>
      <c r="F26" s="352" t="s">
        <v>766</v>
      </c>
      <c r="G26" s="342" t="s">
        <v>834</v>
      </c>
      <c r="H26" s="671" t="s">
        <v>422</v>
      </c>
      <c r="I26" s="673"/>
      <c r="J26" s="342">
        <v>123</v>
      </c>
      <c r="K26" s="342">
        <v>4.4000000000000004</v>
      </c>
      <c r="L26" s="425">
        <v>2.1</v>
      </c>
      <c r="M26" s="425">
        <v>1.6</v>
      </c>
      <c r="N26" s="354">
        <v>0</v>
      </c>
      <c r="O26" s="425">
        <v>2.5</v>
      </c>
      <c r="P26" s="348">
        <v>1</v>
      </c>
      <c r="Q26" s="354">
        <f t="shared" si="1"/>
        <v>678</v>
      </c>
      <c r="S26" s="369"/>
      <c r="T26" s="369"/>
    </row>
    <row r="27" spans="1:20" s="169" customFormat="1" ht="67.5" customHeight="1" thickBot="1">
      <c r="A27" s="432">
        <f>A26+1</f>
        <v>30</v>
      </c>
      <c r="B27" s="446" t="s">
        <v>383</v>
      </c>
      <c r="C27" s="434" t="s">
        <v>21</v>
      </c>
      <c r="D27" s="434" t="s">
        <v>420</v>
      </c>
      <c r="E27" s="434" t="s">
        <v>764</v>
      </c>
      <c r="F27" s="434" t="s">
        <v>36</v>
      </c>
      <c r="G27" s="434" t="s">
        <v>835</v>
      </c>
      <c r="H27" s="672" t="s">
        <v>422</v>
      </c>
      <c r="I27" s="434"/>
      <c r="J27" s="434">
        <v>223</v>
      </c>
      <c r="K27" s="434">
        <v>4.4000000000000004</v>
      </c>
      <c r="L27" s="434">
        <v>3</v>
      </c>
      <c r="M27" s="434">
        <v>1.4</v>
      </c>
      <c r="N27" s="434">
        <v>0.3</v>
      </c>
      <c r="O27" s="666">
        <v>2.5</v>
      </c>
      <c r="P27" s="646">
        <v>1</v>
      </c>
      <c r="Q27" s="360">
        <f t="shared" si="1"/>
        <v>785.5</v>
      </c>
      <c r="S27" s="369"/>
      <c r="T27" s="369"/>
    </row>
    <row r="28" spans="1:20" ht="18" customHeight="1" thickBot="1">
      <c r="A28" s="400"/>
      <c r="B28" s="400"/>
      <c r="C28" s="692" t="s">
        <v>41</v>
      </c>
      <c r="D28" s="401" t="s">
        <v>42</v>
      </c>
      <c r="E28" s="694" t="s">
        <v>43</v>
      </c>
      <c r="F28" s="694" t="s">
        <v>44</v>
      </c>
      <c r="G28" s="695" t="s">
        <v>45</v>
      </c>
      <c r="H28" s="697" t="s">
        <v>46</v>
      </c>
      <c r="I28" s="699" t="s">
        <v>47</v>
      </c>
      <c r="J28" s="700"/>
      <c r="K28" s="700"/>
      <c r="L28" s="701"/>
      <c r="M28" s="674" t="s">
        <v>48</v>
      </c>
      <c r="N28" s="676" t="s">
        <v>49</v>
      </c>
      <c r="O28" s="219"/>
      <c r="P28" s="219"/>
      <c r="Q28" s="452"/>
    </row>
    <row r="29" spans="1:20" ht="18" customHeight="1" thickBot="1">
      <c r="A29" s="400"/>
      <c r="B29" s="400"/>
      <c r="C29" s="693"/>
      <c r="D29" s="404" t="s">
        <v>50</v>
      </c>
      <c r="E29" s="693"/>
      <c r="F29" s="693"/>
      <c r="G29" s="696"/>
      <c r="H29" s="698"/>
      <c r="I29" s="405" t="s">
        <v>51</v>
      </c>
      <c r="J29" s="678" t="s">
        <v>52</v>
      </c>
      <c r="K29" s="679"/>
      <c r="L29" s="406" t="s">
        <v>53</v>
      </c>
      <c r="M29" s="675"/>
      <c r="N29" s="677"/>
      <c r="O29" s="219"/>
      <c r="P29" s="219"/>
    </row>
    <row r="30" spans="1:20" ht="18" customHeight="1" thickBot="1">
      <c r="A30" s="220" t="s">
        <v>54</v>
      </c>
      <c r="B30" s="220"/>
      <c r="C30" s="224">
        <v>1</v>
      </c>
      <c r="D30" s="664">
        <v>5</v>
      </c>
      <c r="E30" s="664">
        <v>7</v>
      </c>
      <c r="F30" s="664">
        <v>8</v>
      </c>
      <c r="G30" s="664">
        <v>22</v>
      </c>
      <c r="H30" s="226">
        <v>3</v>
      </c>
      <c r="I30" s="224">
        <v>5</v>
      </c>
      <c r="J30" s="680">
        <v>1</v>
      </c>
      <c r="K30" s="681"/>
      <c r="L30" s="664">
        <v>2</v>
      </c>
      <c r="M30" s="664">
        <v>3</v>
      </c>
      <c r="N30" s="227">
        <v>4</v>
      </c>
      <c r="O30" s="219"/>
      <c r="P30" s="219"/>
    </row>
    <row r="31" spans="1:20" ht="100.5" customHeight="1">
      <c r="A31" s="682" t="s">
        <v>920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T31" s="170"/>
    </row>
    <row r="32" spans="1:20">
      <c r="C32" s="171"/>
      <c r="K32" s="170"/>
      <c r="L32" s="170"/>
      <c r="M32" s="170"/>
      <c r="N32" s="170"/>
      <c r="O32" s="170"/>
      <c r="P32" s="170"/>
      <c r="Q32" s="170"/>
      <c r="S32" s="170"/>
    </row>
    <row r="33" spans="3:19">
      <c r="C33" s="171"/>
      <c r="E33" s="232"/>
      <c r="F33" s="233"/>
      <c r="G33" s="233"/>
      <c r="H33" s="233"/>
      <c r="I33" s="234"/>
      <c r="J33" s="234"/>
      <c r="K33" s="170"/>
      <c r="L33" s="170"/>
      <c r="M33" s="170"/>
      <c r="N33" s="170"/>
      <c r="O33" s="170"/>
      <c r="P33" s="170"/>
      <c r="Q33" s="170"/>
      <c r="S33" s="170"/>
    </row>
    <row r="34" spans="3:19" s="170" customFormat="1">
      <c r="C34" s="171"/>
      <c r="D34" s="171"/>
      <c r="E34" s="232"/>
      <c r="F34" s="233"/>
      <c r="G34" s="233"/>
      <c r="H34" s="233"/>
      <c r="I34" s="234"/>
      <c r="J34" s="234"/>
    </row>
    <row r="35" spans="3:19" s="170" customFormat="1">
      <c r="C35" s="171"/>
      <c r="D35" s="171"/>
      <c r="E35" s="171"/>
      <c r="F35" s="171"/>
      <c r="G35" s="171"/>
      <c r="H35" s="171"/>
      <c r="I35" s="171"/>
      <c r="J35" s="171"/>
      <c r="K35" s="232"/>
      <c r="L35" s="233"/>
      <c r="M35" s="233"/>
      <c r="N35" s="233"/>
      <c r="O35" s="234"/>
    </row>
    <row r="36" spans="3:19" s="170" customFormat="1">
      <c r="C36" s="171"/>
      <c r="D36" s="171"/>
      <c r="E36" s="171"/>
      <c r="F36" s="171"/>
      <c r="G36" s="171"/>
      <c r="H36" s="171"/>
      <c r="I36" s="171"/>
      <c r="J36" s="171"/>
      <c r="K36" s="232"/>
      <c r="L36" s="233"/>
      <c r="M36" s="233"/>
      <c r="N36" s="233"/>
      <c r="O36" s="234"/>
    </row>
    <row r="37" spans="3:19" s="170" customFormat="1">
      <c r="F37" s="235"/>
      <c r="K37" s="171"/>
      <c r="L37" s="171"/>
      <c r="M37" s="171"/>
      <c r="N37" s="171"/>
      <c r="O37" s="171"/>
      <c r="P37" s="171"/>
      <c r="Q37" s="171"/>
    </row>
    <row r="38" spans="3:19" s="170" customFormat="1">
      <c r="F38" s="177"/>
      <c r="K38" s="171"/>
      <c r="L38" s="171"/>
      <c r="M38" s="171"/>
      <c r="N38" s="171"/>
      <c r="O38" s="171"/>
      <c r="P38" s="171"/>
      <c r="Q38" s="171"/>
      <c r="S38" s="172"/>
    </row>
    <row r="39" spans="3:19" s="170" customFormat="1">
      <c r="K39" s="171"/>
      <c r="L39" s="171"/>
      <c r="M39" s="171"/>
      <c r="N39" s="171"/>
      <c r="O39" s="171"/>
      <c r="P39" s="171"/>
      <c r="Q39" s="171"/>
      <c r="S39" s="172"/>
    </row>
    <row r="40" spans="3:19" s="170" customFormat="1">
      <c r="K40" s="171"/>
      <c r="L40" s="171"/>
      <c r="M40" s="171"/>
      <c r="N40" s="171"/>
      <c r="O40" s="171"/>
      <c r="P40" s="171"/>
      <c r="Q40" s="171"/>
      <c r="S40" s="172"/>
    </row>
    <row r="41" spans="3:19" s="170" customFormat="1">
      <c r="K41" s="171"/>
      <c r="L41" s="171"/>
      <c r="M41" s="171"/>
      <c r="N41" s="171"/>
      <c r="O41" s="171"/>
      <c r="P41" s="171"/>
      <c r="Q41" s="171"/>
      <c r="S41" s="172"/>
    </row>
    <row r="47" spans="3:19" ht="21.5">
      <c r="C47" s="236"/>
      <c r="D47" s="236"/>
      <c r="E47" s="236"/>
      <c r="F47" s="237"/>
      <c r="G47" s="238"/>
      <c r="H47" s="239"/>
      <c r="I47" s="239"/>
      <c r="J47" s="239"/>
      <c r="K47" s="240"/>
      <c r="L47" s="240"/>
      <c r="M47" s="240"/>
      <c r="N47" s="240"/>
      <c r="O47" s="240"/>
      <c r="P47" s="240"/>
      <c r="Q47" s="240"/>
    </row>
  </sheetData>
  <mergeCells count="30"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C24:G24"/>
    <mergeCell ref="C25:G25"/>
    <mergeCell ref="C28:C29"/>
    <mergeCell ref="E28:E29"/>
    <mergeCell ref="F28:F29"/>
    <mergeCell ref="G28:G29"/>
    <mergeCell ref="H28:H29"/>
    <mergeCell ref="I28:L28"/>
    <mergeCell ref="I3:I4"/>
    <mergeCell ref="J3:J4"/>
    <mergeCell ref="K3:K4"/>
    <mergeCell ref="L3:L4"/>
    <mergeCell ref="M3:M4"/>
    <mergeCell ref="N3:N4"/>
    <mergeCell ref="M28:M29"/>
    <mergeCell ref="N28:N29"/>
    <mergeCell ref="J29:K29"/>
    <mergeCell ref="J30:K30"/>
    <mergeCell ref="A31:R31"/>
  </mergeCells>
  <phoneticPr fontId="69" type="noConversion"/>
  <pageMargins left="0.25" right="0.25" top="0.75" bottom="0.75" header="0.3" footer="0.3"/>
  <pageSetup paperSize="9" scale="4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55"/>
  <sheetViews>
    <sheetView view="pageBreakPreview" topLeftCell="A10" zoomScale="70" zoomScaleNormal="70" workbookViewId="0">
      <selection activeCell="D20" sqref="D20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3.6328125" style="170" customWidth="1"/>
    <col min="4" max="5" width="27.90625" style="170" customWidth="1"/>
    <col min="6" max="7" width="23.6328125" style="170" customWidth="1"/>
    <col min="8" max="8" width="25" style="170" customWidth="1"/>
    <col min="9" max="11" width="7.6328125" style="170" customWidth="1"/>
    <col min="12" max="12" width="6.453125" style="171" customWidth="1"/>
    <col min="13" max="13" width="7.453125" style="171" customWidth="1"/>
    <col min="14" max="14" width="6.90625" style="171" customWidth="1"/>
    <col min="15" max="16" width="6.08984375" style="171" customWidth="1"/>
    <col min="17" max="17" width="5.90625" style="171" customWidth="1"/>
    <col min="18" max="18" width="6.90625" style="171" customWidth="1"/>
    <col min="19" max="16384" width="9" style="172"/>
  </cols>
  <sheetData>
    <row r="1" spans="1:18">
      <c r="A1" s="764" t="s">
        <v>190</v>
      </c>
      <c r="B1" s="764"/>
      <c r="C1" s="764"/>
      <c r="D1" s="764"/>
      <c r="E1" s="764"/>
      <c r="F1" s="764"/>
      <c r="G1" s="764"/>
      <c r="H1" s="764"/>
      <c r="I1" s="764"/>
      <c r="L1" s="173"/>
      <c r="M1" s="173"/>
      <c r="N1" s="173"/>
      <c r="O1" s="173"/>
      <c r="P1" s="173"/>
      <c r="Q1" s="173"/>
      <c r="R1" s="173"/>
    </row>
    <row r="2" spans="1:18" s="167" customFormat="1" ht="62.15" customHeight="1">
      <c r="A2" s="174"/>
      <c r="B2" s="175"/>
      <c r="C2" s="176"/>
      <c r="D2" s="175"/>
      <c r="E2" s="175"/>
      <c r="F2" s="175"/>
      <c r="G2" s="177" t="s">
        <v>0</v>
      </c>
      <c r="H2" s="175"/>
      <c r="I2" s="175"/>
      <c r="J2" s="175"/>
      <c r="K2" s="175"/>
      <c r="L2" s="178"/>
      <c r="M2" s="178"/>
      <c r="N2" s="178"/>
      <c r="O2" s="178"/>
      <c r="P2" s="179"/>
      <c r="Q2" s="179"/>
      <c r="R2" s="179"/>
    </row>
    <row r="3" spans="1:18" s="168" customFormat="1" ht="18.75" customHeight="1">
      <c r="A3" s="767" t="s">
        <v>1</v>
      </c>
      <c r="B3" s="769" t="s">
        <v>2</v>
      </c>
      <c r="C3" s="771" t="s">
        <v>3</v>
      </c>
      <c r="D3" s="771" t="s">
        <v>191</v>
      </c>
      <c r="E3" s="771" t="s">
        <v>5</v>
      </c>
      <c r="F3" s="758" t="s">
        <v>135</v>
      </c>
      <c r="G3" s="771" t="s">
        <v>192</v>
      </c>
      <c r="H3" s="758" t="s">
        <v>7</v>
      </c>
      <c r="I3" s="758" t="s">
        <v>8</v>
      </c>
      <c r="J3" s="758" t="s">
        <v>193</v>
      </c>
      <c r="K3" s="760" t="s">
        <v>32</v>
      </c>
      <c r="L3" s="762" t="s">
        <v>10</v>
      </c>
      <c r="M3" s="755" t="s">
        <v>11</v>
      </c>
      <c r="N3" s="755" t="s">
        <v>12</v>
      </c>
      <c r="O3" s="755" t="s">
        <v>13</v>
      </c>
      <c r="P3" s="755" t="s">
        <v>14</v>
      </c>
      <c r="Q3" s="755" t="s">
        <v>15</v>
      </c>
      <c r="R3" s="180" t="s">
        <v>16</v>
      </c>
    </row>
    <row r="4" spans="1:18" s="168" customFormat="1" ht="53.25" customHeight="1">
      <c r="A4" s="768"/>
      <c r="B4" s="770"/>
      <c r="C4" s="759"/>
      <c r="D4" s="759"/>
      <c r="E4" s="759"/>
      <c r="F4" s="759"/>
      <c r="G4" s="759"/>
      <c r="H4" s="759"/>
      <c r="I4" s="759"/>
      <c r="J4" s="759"/>
      <c r="K4" s="761"/>
      <c r="L4" s="763"/>
      <c r="M4" s="756"/>
      <c r="N4" s="756"/>
      <c r="O4" s="756"/>
      <c r="P4" s="756"/>
      <c r="Q4" s="756"/>
      <c r="R4" s="181" t="s">
        <v>17</v>
      </c>
    </row>
    <row r="5" spans="1:18" s="169" customFormat="1" ht="38.25" customHeight="1">
      <c r="A5" s="182">
        <v>1</v>
      </c>
      <c r="B5" s="183" t="s">
        <v>27</v>
      </c>
      <c r="C5" s="184" t="s">
        <v>26</v>
      </c>
      <c r="D5" s="184" t="s">
        <v>194</v>
      </c>
      <c r="E5" s="184" t="s">
        <v>195</v>
      </c>
      <c r="F5" s="184" t="s">
        <v>196</v>
      </c>
      <c r="G5" s="184" t="s">
        <v>29</v>
      </c>
      <c r="H5" s="184" t="s">
        <v>197</v>
      </c>
      <c r="I5" s="184"/>
      <c r="J5" s="184"/>
      <c r="K5" s="184"/>
      <c r="L5" s="185">
        <v>4</v>
      </c>
      <c r="M5" s="185">
        <v>2.5</v>
      </c>
      <c r="N5" s="185">
        <v>3</v>
      </c>
      <c r="O5" s="185">
        <v>0</v>
      </c>
      <c r="P5" s="185">
        <v>2.5</v>
      </c>
      <c r="Q5" s="185">
        <v>0</v>
      </c>
      <c r="R5" s="186">
        <f t="shared" ref="R5:R25" si="0">L5*70+M5*75+N5*25+O5*150+P5*45+Q5*60</f>
        <v>655</v>
      </c>
    </row>
    <row r="6" spans="1:18" s="169" customFormat="1" ht="38.25" customHeight="1">
      <c r="A6" s="187">
        <v>4</v>
      </c>
      <c r="B6" s="188" t="s">
        <v>18</v>
      </c>
      <c r="C6" s="189" t="s">
        <v>35</v>
      </c>
      <c r="D6" s="189" t="s">
        <v>198</v>
      </c>
      <c r="E6" s="189" t="s">
        <v>199</v>
      </c>
      <c r="F6" s="189" t="s">
        <v>200</v>
      </c>
      <c r="G6" s="189" t="s">
        <v>201</v>
      </c>
      <c r="H6" s="189" t="s">
        <v>202</v>
      </c>
      <c r="I6" s="189"/>
      <c r="J6" s="189"/>
      <c r="K6" s="189"/>
      <c r="L6" s="190">
        <v>4.3</v>
      </c>
      <c r="M6" s="190">
        <v>3</v>
      </c>
      <c r="N6" s="190">
        <v>2</v>
      </c>
      <c r="O6" s="190">
        <v>0</v>
      </c>
      <c r="P6" s="190">
        <v>2.2999999999999998</v>
      </c>
      <c r="Q6" s="190">
        <v>0</v>
      </c>
      <c r="R6" s="189">
        <f t="shared" si="0"/>
        <v>679.5</v>
      </c>
    </row>
    <row r="7" spans="1:18" s="169" customFormat="1" ht="38.25" customHeight="1">
      <c r="A7" s="191">
        <v>5</v>
      </c>
      <c r="B7" s="192" t="s">
        <v>20</v>
      </c>
      <c r="C7" s="193" t="s">
        <v>38</v>
      </c>
      <c r="D7" s="193" t="s">
        <v>203</v>
      </c>
      <c r="E7" s="193" t="s">
        <v>204</v>
      </c>
      <c r="F7" s="193" t="s">
        <v>205</v>
      </c>
      <c r="G7" s="193" t="s">
        <v>150</v>
      </c>
      <c r="H7" s="193" t="s">
        <v>206</v>
      </c>
      <c r="I7" s="193"/>
      <c r="J7" s="193"/>
      <c r="K7" s="193"/>
      <c r="L7" s="194">
        <v>4.4000000000000004</v>
      </c>
      <c r="M7" s="194">
        <v>2.8</v>
      </c>
      <c r="N7" s="194">
        <v>1.6</v>
      </c>
      <c r="O7" s="194">
        <v>0</v>
      </c>
      <c r="P7" s="194">
        <v>2.7</v>
      </c>
      <c r="Q7" s="194">
        <v>0</v>
      </c>
      <c r="R7" s="193">
        <f t="shared" si="0"/>
        <v>679.5</v>
      </c>
    </row>
    <row r="8" spans="1:18" s="169" customFormat="1" ht="38.25" customHeight="1">
      <c r="A8" s="191">
        <v>6</v>
      </c>
      <c r="B8" s="192" t="s">
        <v>22</v>
      </c>
      <c r="C8" s="193" t="s">
        <v>207</v>
      </c>
      <c r="D8" s="193" t="s">
        <v>208</v>
      </c>
      <c r="E8" s="193" t="s">
        <v>209</v>
      </c>
      <c r="F8" s="193" t="s">
        <v>210</v>
      </c>
      <c r="G8" s="193" t="s">
        <v>39</v>
      </c>
      <c r="H8" s="193" t="s">
        <v>118</v>
      </c>
      <c r="I8" s="193"/>
      <c r="J8" s="193"/>
      <c r="K8" s="193"/>
      <c r="L8" s="194">
        <v>4.3</v>
      </c>
      <c r="M8" s="194">
        <v>3.8</v>
      </c>
      <c r="N8" s="194">
        <v>1.9</v>
      </c>
      <c r="O8" s="194">
        <v>0</v>
      </c>
      <c r="P8" s="194">
        <v>2.2000000000000002</v>
      </c>
      <c r="Q8" s="194">
        <v>0</v>
      </c>
      <c r="R8" s="193">
        <f t="shared" si="0"/>
        <v>732.5</v>
      </c>
    </row>
    <row r="9" spans="1:18" s="169" customFormat="1" ht="38.25" customHeight="1">
      <c r="A9" s="187">
        <v>7</v>
      </c>
      <c r="B9" s="188" t="s">
        <v>25</v>
      </c>
      <c r="C9" s="195" t="s">
        <v>30</v>
      </c>
      <c r="D9" s="195" t="s">
        <v>211</v>
      </c>
      <c r="E9" s="195" t="s">
        <v>212</v>
      </c>
      <c r="F9" s="193" t="s">
        <v>213</v>
      </c>
      <c r="G9" s="195" t="s">
        <v>186</v>
      </c>
      <c r="H9" s="195" t="s">
        <v>214</v>
      </c>
      <c r="I9" s="195"/>
      <c r="J9" s="195"/>
      <c r="K9" s="195"/>
      <c r="L9" s="196">
        <v>4.2</v>
      </c>
      <c r="M9" s="196">
        <v>2.7</v>
      </c>
      <c r="N9" s="196">
        <v>2</v>
      </c>
      <c r="O9" s="196">
        <v>0</v>
      </c>
      <c r="P9" s="196">
        <v>2.2999999999999998</v>
      </c>
      <c r="Q9" s="196">
        <v>0</v>
      </c>
      <c r="R9" s="195">
        <f t="shared" si="0"/>
        <v>650</v>
      </c>
    </row>
    <row r="10" spans="1:18" s="169" customFormat="1" ht="38.25" customHeight="1">
      <c r="A10" s="182">
        <v>8</v>
      </c>
      <c r="B10" s="183" t="s">
        <v>27</v>
      </c>
      <c r="C10" s="197" t="s">
        <v>31</v>
      </c>
      <c r="D10" s="197" t="s">
        <v>215</v>
      </c>
      <c r="E10" s="197" t="s">
        <v>216</v>
      </c>
      <c r="F10" s="197" t="s">
        <v>217</v>
      </c>
      <c r="G10" s="197" t="s">
        <v>34</v>
      </c>
      <c r="H10" s="197" t="s">
        <v>218</v>
      </c>
      <c r="I10" s="197"/>
      <c r="J10" s="197"/>
      <c r="K10" s="197"/>
      <c r="L10" s="198">
        <v>4.5</v>
      </c>
      <c r="M10" s="198">
        <v>3.1</v>
      </c>
      <c r="N10" s="198">
        <v>2</v>
      </c>
      <c r="O10" s="198">
        <v>0</v>
      </c>
      <c r="P10" s="198">
        <v>2.2999999999999998</v>
      </c>
      <c r="Q10" s="198">
        <v>0</v>
      </c>
      <c r="R10" s="197">
        <f t="shared" si="0"/>
        <v>701</v>
      </c>
    </row>
    <row r="11" spans="1:18" s="169" customFormat="1" ht="38.25" customHeight="1">
      <c r="A11" s="187">
        <v>11</v>
      </c>
      <c r="B11" s="188" t="s">
        <v>18</v>
      </c>
      <c r="C11" s="189" t="s">
        <v>219</v>
      </c>
      <c r="D11" s="189" t="s">
        <v>220</v>
      </c>
      <c r="E11" s="189" t="s">
        <v>221</v>
      </c>
      <c r="F11" s="189" t="s">
        <v>176</v>
      </c>
      <c r="G11" s="189" t="s">
        <v>164</v>
      </c>
      <c r="H11" s="189" t="s">
        <v>107</v>
      </c>
      <c r="I11" s="189"/>
      <c r="J11" s="189"/>
      <c r="K11" s="189"/>
      <c r="L11" s="190">
        <v>4.2</v>
      </c>
      <c r="M11" s="190">
        <v>2.5</v>
      </c>
      <c r="N11" s="190">
        <v>2</v>
      </c>
      <c r="O11" s="190">
        <v>0</v>
      </c>
      <c r="P11" s="190">
        <v>2.2999999999999998</v>
      </c>
      <c r="Q11" s="190">
        <v>0</v>
      </c>
      <c r="R11" s="189">
        <f t="shared" si="0"/>
        <v>635</v>
      </c>
    </row>
    <row r="12" spans="1:18" s="169" customFormat="1" ht="38.25" customHeight="1">
      <c r="A12" s="191">
        <v>12</v>
      </c>
      <c r="B12" s="192" t="s">
        <v>20</v>
      </c>
      <c r="C12" s="193" t="s">
        <v>26</v>
      </c>
      <c r="D12" s="193" t="s">
        <v>222</v>
      </c>
      <c r="E12" s="193" t="s">
        <v>223</v>
      </c>
      <c r="F12" s="193" t="s">
        <v>224</v>
      </c>
      <c r="G12" s="195" t="s">
        <v>186</v>
      </c>
      <c r="H12" s="193" t="s">
        <v>225</v>
      </c>
      <c r="I12" s="193"/>
      <c r="J12" s="193"/>
      <c r="K12" s="193"/>
      <c r="L12" s="194">
        <v>5.0999999999999996</v>
      </c>
      <c r="M12" s="194">
        <v>3.5</v>
      </c>
      <c r="N12" s="194">
        <v>1.4</v>
      </c>
      <c r="O12" s="194">
        <v>0</v>
      </c>
      <c r="P12" s="194">
        <v>2.2000000000000002</v>
      </c>
      <c r="Q12" s="194">
        <v>0</v>
      </c>
      <c r="R12" s="193">
        <f t="shared" si="0"/>
        <v>753.5</v>
      </c>
    </row>
    <row r="13" spans="1:18" s="169" customFormat="1" ht="38.25" customHeight="1">
      <c r="A13" s="191">
        <v>13</v>
      </c>
      <c r="B13" s="192" t="s">
        <v>22</v>
      </c>
      <c r="C13" s="195" t="s">
        <v>226</v>
      </c>
      <c r="D13" s="195" t="s">
        <v>113</v>
      </c>
      <c r="E13" s="195" t="s">
        <v>227</v>
      </c>
      <c r="F13" s="195" t="s">
        <v>228</v>
      </c>
      <c r="G13" s="195" t="s">
        <v>24</v>
      </c>
      <c r="H13" s="195" t="s">
        <v>229</v>
      </c>
      <c r="I13" s="195"/>
      <c r="J13" s="195"/>
      <c r="K13" s="195"/>
      <c r="L13" s="196">
        <v>4.5</v>
      </c>
      <c r="M13" s="196">
        <v>3.2</v>
      </c>
      <c r="N13" s="196">
        <v>2</v>
      </c>
      <c r="O13" s="196">
        <v>0</v>
      </c>
      <c r="P13" s="196">
        <v>2.2000000000000002</v>
      </c>
      <c r="Q13" s="196">
        <v>0</v>
      </c>
      <c r="R13" s="195">
        <f t="shared" si="0"/>
        <v>704</v>
      </c>
    </row>
    <row r="14" spans="1:18" s="169" customFormat="1" ht="38.25" customHeight="1">
      <c r="A14" s="187">
        <v>14</v>
      </c>
      <c r="B14" s="188" t="s">
        <v>25</v>
      </c>
      <c r="C14" s="199" t="s">
        <v>28</v>
      </c>
      <c r="D14" s="199" t="s">
        <v>230</v>
      </c>
      <c r="E14" s="199" t="s">
        <v>231</v>
      </c>
      <c r="F14" s="199" t="s">
        <v>232</v>
      </c>
      <c r="G14" s="199" t="s">
        <v>233</v>
      </c>
      <c r="H14" s="199" t="s">
        <v>234</v>
      </c>
      <c r="I14" s="199"/>
      <c r="J14" s="199"/>
      <c r="K14" s="199"/>
      <c r="L14" s="200">
        <v>4.5999999999999996</v>
      </c>
      <c r="M14" s="200">
        <v>3.5</v>
      </c>
      <c r="N14" s="200">
        <v>1.5</v>
      </c>
      <c r="O14" s="200">
        <v>0</v>
      </c>
      <c r="P14" s="200">
        <v>2.1</v>
      </c>
      <c r="Q14" s="200">
        <v>0</v>
      </c>
      <c r="R14" s="199">
        <f t="shared" si="0"/>
        <v>716.5</v>
      </c>
    </row>
    <row r="15" spans="1:18" s="169" customFormat="1" ht="38.25" customHeight="1">
      <c r="A15" s="182">
        <v>15</v>
      </c>
      <c r="B15" s="183" t="s">
        <v>27</v>
      </c>
      <c r="C15" s="197" t="s">
        <v>235</v>
      </c>
      <c r="D15" s="197" t="s">
        <v>236</v>
      </c>
      <c r="E15" s="197" t="s">
        <v>237</v>
      </c>
      <c r="F15" s="197" t="s">
        <v>238</v>
      </c>
      <c r="G15" s="197" t="s">
        <v>39</v>
      </c>
      <c r="H15" s="197" t="s">
        <v>128</v>
      </c>
      <c r="I15" s="197"/>
      <c r="J15" s="197"/>
      <c r="K15" s="197"/>
      <c r="L15" s="198">
        <v>4.3</v>
      </c>
      <c r="M15" s="198">
        <v>2.2999999999999998</v>
      </c>
      <c r="N15" s="198">
        <v>1.8</v>
      </c>
      <c r="O15" s="198">
        <v>0</v>
      </c>
      <c r="P15" s="198">
        <v>2.2999999999999998</v>
      </c>
      <c r="Q15" s="198">
        <v>0</v>
      </c>
      <c r="R15" s="197">
        <f t="shared" si="0"/>
        <v>622</v>
      </c>
    </row>
    <row r="16" spans="1:18" s="169" customFormat="1" ht="38.25" customHeight="1">
      <c r="A16" s="187">
        <v>18</v>
      </c>
      <c r="B16" s="188" t="s">
        <v>18</v>
      </c>
      <c r="C16" s="189" t="s">
        <v>21</v>
      </c>
      <c r="D16" s="189" t="s">
        <v>239</v>
      </c>
      <c r="E16" s="189" t="s">
        <v>189</v>
      </c>
      <c r="F16" s="189" t="s">
        <v>240</v>
      </c>
      <c r="G16" s="189" t="s">
        <v>150</v>
      </c>
      <c r="H16" s="189" t="s">
        <v>241</v>
      </c>
      <c r="I16" s="189"/>
      <c r="J16" s="189"/>
      <c r="K16" s="189"/>
      <c r="L16" s="190">
        <v>4.8</v>
      </c>
      <c r="M16" s="190">
        <v>2.8</v>
      </c>
      <c r="N16" s="190">
        <v>2.1</v>
      </c>
      <c r="O16" s="190">
        <v>0</v>
      </c>
      <c r="P16" s="190">
        <v>2.1</v>
      </c>
      <c r="Q16" s="190">
        <v>0</v>
      </c>
      <c r="R16" s="189">
        <f t="shared" si="0"/>
        <v>693</v>
      </c>
    </row>
    <row r="17" spans="1:18" s="169" customFormat="1" ht="38.25" customHeight="1">
      <c r="A17" s="191">
        <v>19</v>
      </c>
      <c r="B17" s="192" t="s">
        <v>20</v>
      </c>
      <c r="C17" s="193" t="s">
        <v>242</v>
      </c>
      <c r="D17" s="193" t="s">
        <v>243</v>
      </c>
      <c r="E17" s="193" t="s">
        <v>244</v>
      </c>
      <c r="F17" s="193" t="s">
        <v>245</v>
      </c>
      <c r="G17" s="193" t="s">
        <v>246</v>
      </c>
      <c r="H17" s="193" t="s">
        <v>247</v>
      </c>
      <c r="I17" s="193"/>
      <c r="J17" s="193"/>
      <c r="K17" s="193"/>
      <c r="L17" s="194">
        <v>4</v>
      </c>
      <c r="M17" s="194">
        <v>3</v>
      </c>
      <c r="N17" s="194">
        <v>2.2000000000000002</v>
      </c>
      <c r="O17" s="194">
        <v>0</v>
      </c>
      <c r="P17" s="194">
        <v>2.4</v>
      </c>
      <c r="Q17" s="194">
        <v>0</v>
      </c>
      <c r="R17" s="193">
        <f t="shared" si="0"/>
        <v>668</v>
      </c>
    </row>
    <row r="18" spans="1:18" s="169" customFormat="1" ht="38.25" customHeight="1">
      <c r="A18" s="191">
        <v>20</v>
      </c>
      <c r="B18" s="192" t="s">
        <v>22</v>
      </c>
      <c r="C18" s="195" t="s">
        <v>26</v>
      </c>
      <c r="D18" s="193" t="s">
        <v>248</v>
      </c>
      <c r="E18" s="195" t="s">
        <v>249</v>
      </c>
      <c r="F18" s="195" t="s">
        <v>250</v>
      </c>
      <c r="G18" s="195" t="s">
        <v>165</v>
      </c>
      <c r="H18" s="195" t="s">
        <v>251</v>
      </c>
      <c r="I18" s="195"/>
      <c r="J18" s="195"/>
      <c r="K18" s="195"/>
      <c r="L18" s="196">
        <v>4.5999999999999996</v>
      </c>
      <c r="M18" s="196">
        <v>2.7</v>
      </c>
      <c r="N18" s="196">
        <v>2.2999999999999998</v>
      </c>
      <c r="O18" s="196">
        <v>0</v>
      </c>
      <c r="P18" s="196">
        <v>2.4</v>
      </c>
      <c r="Q18" s="196">
        <v>0</v>
      </c>
      <c r="R18" s="195">
        <f t="shared" si="0"/>
        <v>690</v>
      </c>
    </row>
    <row r="19" spans="1:18" s="169" customFormat="1" ht="38.25" customHeight="1">
      <c r="A19" s="187">
        <v>21</v>
      </c>
      <c r="B19" s="188" t="s">
        <v>25</v>
      </c>
      <c r="C19" s="199" t="s">
        <v>23</v>
      </c>
      <c r="D19" s="195" t="s">
        <v>252</v>
      </c>
      <c r="E19" s="195" t="s">
        <v>253</v>
      </c>
      <c r="F19" s="195" t="s">
        <v>254</v>
      </c>
      <c r="G19" s="199" t="s">
        <v>201</v>
      </c>
      <c r="H19" s="199" t="s">
        <v>255</v>
      </c>
      <c r="I19" s="199"/>
      <c r="J19" s="199"/>
      <c r="K19" s="199"/>
      <c r="L19" s="200">
        <v>5</v>
      </c>
      <c r="M19" s="200">
        <v>3.5</v>
      </c>
      <c r="N19" s="200">
        <v>1.2</v>
      </c>
      <c r="O19" s="200">
        <v>0</v>
      </c>
      <c r="P19" s="200">
        <v>2.2999999999999998</v>
      </c>
      <c r="Q19" s="200">
        <v>0</v>
      </c>
      <c r="R19" s="199">
        <f t="shared" si="0"/>
        <v>746</v>
      </c>
    </row>
    <row r="20" spans="1:18" s="169" customFormat="1" ht="38.25" customHeight="1">
      <c r="A20" s="182">
        <v>22</v>
      </c>
      <c r="B20" s="183" t="s">
        <v>27</v>
      </c>
      <c r="C20" s="197" t="s">
        <v>38</v>
      </c>
      <c r="D20" s="197" t="s">
        <v>256</v>
      </c>
      <c r="E20" s="197" t="s">
        <v>257</v>
      </c>
      <c r="F20" s="197" t="s">
        <v>258</v>
      </c>
      <c r="G20" s="197" t="s">
        <v>34</v>
      </c>
      <c r="H20" s="197" t="s">
        <v>259</v>
      </c>
      <c r="I20" s="197"/>
      <c r="J20" s="197"/>
      <c r="K20" s="197"/>
      <c r="L20" s="198">
        <v>4.3</v>
      </c>
      <c r="M20" s="198">
        <v>3</v>
      </c>
      <c r="N20" s="198">
        <v>1.5</v>
      </c>
      <c r="O20" s="198">
        <v>0</v>
      </c>
      <c r="P20" s="198">
        <v>2</v>
      </c>
      <c r="Q20" s="198">
        <v>0</v>
      </c>
      <c r="R20" s="197">
        <f t="shared" si="0"/>
        <v>653.5</v>
      </c>
    </row>
    <row r="21" spans="1:18" s="169" customFormat="1" ht="38.25" customHeight="1">
      <c r="A21" s="187">
        <v>25</v>
      </c>
      <c r="B21" s="188" t="s">
        <v>18</v>
      </c>
      <c r="C21" s="189" t="s">
        <v>260</v>
      </c>
      <c r="D21" s="189" t="s">
        <v>261</v>
      </c>
      <c r="E21" s="189" t="s">
        <v>262</v>
      </c>
      <c r="F21" s="189" t="s">
        <v>263</v>
      </c>
      <c r="G21" s="189" t="s">
        <v>264</v>
      </c>
      <c r="H21" s="189" t="s">
        <v>265</v>
      </c>
      <c r="I21" s="189"/>
      <c r="J21" s="189"/>
      <c r="K21" s="189"/>
      <c r="L21" s="190">
        <v>4.7</v>
      </c>
      <c r="M21" s="190">
        <v>2.7</v>
      </c>
      <c r="N21" s="190">
        <v>1.5</v>
      </c>
      <c r="O21" s="190">
        <v>0</v>
      </c>
      <c r="P21" s="190">
        <v>2.2000000000000002</v>
      </c>
      <c r="Q21" s="190">
        <v>0</v>
      </c>
      <c r="R21" s="189">
        <f t="shared" si="0"/>
        <v>668</v>
      </c>
    </row>
    <row r="22" spans="1:18" s="169" customFormat="1" ht="38.25" customHeight="1">
      <c r="A22" s="191">
        <v>26</v>
      </c>
      <c r="B22" s="192" t="s">
        <v>20</v>
      </c>
      <c r="C22" s="193" t="s">
        <v>266</v>
      </c>
      <c r="D22" s="193" t="s">
        <v>267</v>
      </c>
      <c r="E22" s="193" t="s">
        <v>268</v>
      </c>
      <c r="F22" s="193" t="s">
        <v>269</v>
      </c>
      <c r="G22" s="193" t="s">
        <v>164</v>
      </c>
      <c r="H22" s="193" t="s">
        <v>214</v>
      </c>
      <c r="I22" s="193"/>
      <c r="J22" s="193"/>
      <c r="K22" s="193"/>
      <c r="L22" s="194">
        <v>4.2</v>
      </c>
      <c r="M22" s="194">
        <v>1.5</v>
      </c>
      <c r="N22" s="194">
        <v>2.1</v>
      </c>
      <c r="O22" s="194">
        <v>0</v>
      </c>
      <c r="P22" s="194">
        <v>1.8</v>
      </c>
      <c r="Q22" s="194">
        <v>0</v>
      </c>
      <c r="R22" s="193">
        <f t="shared" si="0"/>
        <v>540</v>
      </c>
    </row>
    <row r="23" spans="1:18" s="169" customFormat="1" ht="38.25" customHeight="1">
      <c r="A23" s="191">
        <v>27</v>
      </c>
      <c r="B23" s="192" t="s">
        <v>22</v>
      </c>
      <c r="C23" s="195" t="s">
        <v>26</v>
      </c>
      <c r="D23" s="195" t="s">
        <v>270</v>
      </c>
      <c r="E23" s="195" t="s">
        <v>271</v>
      </c>
      <c r="F23" s="195" t="s">
        <v>272</v>
      </c>
      <c r="G23" s="195" t="s">
        <v>29</v>
      </c>
      <c r="H23" s="195" t="s">
        <v>273</v>
      </c>
      <c r="I23" s="195"/>
      <c r="J23" s="195"/>
      <c r="K23" s="195"/>
      <c r="L23" s="196">
        <v>4</v>
      </c>
      <c r="M23" s="196">
        <v>2</v>
      </c>
      <c r="N23" s="196">
        <v>2.6</v>
      </c>
      <c r="O23" s="196">
        <v>0</v>
      </c>
      <c r="P23" s="196">
        <v>2.4</v>
      </c>
      <c r="Q23" s="196">
        <v>0</v>
      </c>
      <c r="R23" s="195">
        <f t="shared" si="0"/>
        <v>603</v>
      </c>
    </row>
    <row r="24" spans="1:18" s="169" customFormat="1" ht="38.25" customHeight="1">
      <c r="A24" s="187">
        <v>28</v>
      </c>
      <c r="B24" s="188" t="s">
        <v>25</v>
      </c>
      <c r="C24" s="199" t="s">
        <v>30</v>
      </c>
      <c r="D24" s="199" t="s">
        <v>274</v>
      </c>
      <c r="E24" s="199" t="s">
        <v>275</v>
      </c>
      <c r="F24" s="199" t="s">
        <v>276</v>
      </c>
      <c r="G24" s="199" t="s">
        <v>163</v>
      </c>
      <c r="H24" s="199" t="s">
        <v>277</v>
      </c>
      <c r="I24" s="199"/>
      <c r="J24" s="199"/>
      <c r="K24" s="199"/>
      <c r="L24" s="200">
        <v>4.5999999999999996</v>
      </c>
      <c r="M24" s="200">
        <v>2.2000000000000002</v>
      </c>
      <c r="N24" s="200">
        <v>2.2000000000000002</v>
      </c>
      <c r="O24" s="200">
        <v>0</v>
      </c>
      <c r="P24" s="200">
        <v>2.2000000000000002</v>
      </c>
      <c r="Q24" s="200">
        <v>0</v>
      </c>
      <c r="R24" s="199">
        <f t="shared" si="0"/>
        <v>641</v>
      </c>
    </row>
    <row r="25" spans="1:18" s="169" customFormat="1" ht="38.25" customHeight="1">
      <c r="A25" s="182">
        <v>29</v>
      </c>
      <c r="B25" s="183" t="s">
        <v>27</v>
      </c>
      <c r="C25" s="197" t="s">
        <v>31</v>
      </c>
      <c r="D25" s="197" t="s">
        <v>278</v>
      </c>
      <c r="E25" s="197" t="s">
        <v>279</v>
      </c>
      <c r="F25" s="197" t="s">
        <v>280</v>
      </c>
      <c r="G25" s="197" t="s">
        <v>281</v>
      </c>
      <c r="H25" s="197" t="s">
        <v>282</v>
      </c>
      <c r="I25" s="197"/>
      <c r="J25" s="197"/>
      <c r="K25" s="197"/>
      <c r="L25" s="198">
        <v>5</v>
      </c>
      <c r="M25" s="198">
        <v>3.7</v>
      </c>
      <c r="N25" s="198">
        <v>1.7</v>
      </c>
      <c r="O25" s="198">
        <v>0</v>
      </c>
      <c r="P25" s="198">
        <v>1.9</v>
      </c>
      <c r="Q25" s="198">
        <v>0</v>
      </c>
      <c r="R25" s="197">
        <f t="shared" si="0"/>
        <v>755.5</v>
      </c>
    </row>
    <row r="26" spans="1:18" s="169" customFormat="1" ht="38.25" hidden="1" customHeight="1">
      <c r="A26" s="201">
        <f>A25+1</f>
        <v>30</v>
      </c>
      <c r="B26" s="202" t="s">
        <v>20</v>
      </c>
      <c r="C26" s="203" t="s">
        <v>283</v>
      </c>
      <c r="D26" s="203" t="s">
        <v>284</v>
      </c>
      <c r="E26" s="204" t="s">
        <v>115</v>
      </c>
      <c r="F26" s="204" t="s">
        <v>285</v>
      </c>
      <c r="G26" s="204" t="s">
        <v>201</v>
      </c>
      <c r="H26" s="203" t="s">
        <v>286</v>
      </c>
      <c r="I26" s="205"/>
      <c r="J26" s="205"/>
      <c r="K26" s="205"/>
      <c r="L26" s="206">
        <f>食材明細份數計算!R187</f>
        <v>0</v>
      </c>
      <c r="M26" s="206">
        <f>食材明細份數計算!S187+IF(J26="豆漿",0.5,0)</f>
        <v>0</v>
      </c>
      <c r="N26" s="206">
        <f>食材明細份數計算!T187</f>
        <v>0</v>
      </c>
      <c r="O26" s="206">
        <f t="shared" ref="O26:O28" si="1">IF(J26="鮮奶",0.8,0)</f>
        <v>0</v>
      </c>
      <c r="P26" s="206">
        <f>食材明細份數計算!U187</f>
        <v>0</v>
      </c>
      <c r="Q26" s="206">
        <f t="shared" ref="Q26:Q28" si="2">IF(I26="水果",1,0)</f>
        <v>0</v>
      </c>
      <c r="R26" s="206">
        <f t="shared" ref="R26:R29" si="3">L26*70+M26*75+N26*25+O26*150+P26*45+Q26*60</f>
        <v>0</v>
      </c>
    </row>
    <row r="27" spans="1:18" s="169" customFormat="1" ht="30" hidden="1" customHeight="1">
      <c r="A27" s="207">
        <v>44858</v>
      </c>
      <c r="B27" s="208" t="s">
        <v>18</v>
      </c>
      <c r="C27" s="209"/>
      <c r="D27" s="209"/>
      <c r="E27" s="209"/>
      <c r="F27" s="210"/>
      <c r="G27" s="210"/>
      <c r="H27" s="211"/>
      <c r="I27" s="205" t="str">
        <f t="shared" ref="I27:I30" si="4">IF(J27="","水果","")</f>
        <v>水果</v>
      </c>
      <c r="J27" s="205"/>
      <c r="K27" s="205"/>
      <c r="L27" s="206">
        <f>食材明細份數計算!AC187</f>
        <v>0</v>
      </c>
      <c r="M27" s="206">
        <f>食材明細份數計算!AD187+IF(J27="豆漿",0.5,0)</f>
        <v>0</v>
      </c>
      <c r="N27" s="206">
        <f>食材明細份數計算!AE187</f>
        <v>0</v>
      </c>
      <c r="O27" s="206">
        <f t="shared" si="1"/>
        <v>0</v>
      </c>
      <c r="P27" s="206">
        <f>食材明細份數計算!AF187</f>
        <v>0</v>
      </c>
      <c r="Q27" s="206">
        <f t="shared" si="2"/>
        <v>1</v>
      </c>
      <c r="R27" s="206">
        <f t="shared" si="3"/>
        <v>60</v>
      </c>
    </row>
    <row r="28" spans="1:18" s="169" customFormat="1" ht="30" hidden="1" customHeight="1">
      <c r="A28" s="207">
        <v>44859</v>
      </c>
      <c r="B28" s="208" t="s">
        <v>20</v>
      </c>
      <c r="C28" s="209"/>
      <c r="D28" s="209"/>
      <c r="E28" s="209"/>
      <c r="F28" s="212"/>
      <c r="G28" s="210"/>
      <c r="H28" s="211"/>
      <c r="I28" s="205"/>
      <c r="J28" s="205"/>
      <c r="K28" s="205"/>
      <c r="L28" s="206">
        <f>食材明細份數計算!AO187</f>
        <v>0</v>
      </c>
      <c r="M28" s="206">
        <f>食材明細份數計算!AP187+IF(J28="豆漿",0.5,0)</f>
        <v>0</v>
      </c>
      <c r="N28" s="206">
        <f>食材明細份數計算!AQ187</f>
        <v>0</v>
      </c>
      <c r="O28" s="206">
        <f t="shared" si="1"/>
        <v>0</v>
      </c>
      <c r="P28" s="206">
        <f>食材明細份數計算!AR187</f>
        <v>0</v>
      </c>
      <c r="Q28" s="206">
        <f t="shared" si="2"/>
        <v>0</v>
      </c>
      <c r="R28" s="206">
        <f t="shared" si="3"/>
        <v>0</v>
      </c>
    </row>
    <row r="29" spans="1:18" s="169" customFormat="1" ht="30" hidden="1" customHeight="1">
      <c r="A29" s="207">
        <v>44860</v>
      </c>
      <c r="B29" s="208" t="s">
        <v>22</v>
      </c>
      <c r="C29" s="209"/>
      <c r="D29" s="209"/>
      <c r="E29" s="209"/>
      <c r="F29" s="213"/>
      <c r="G29" s="210"/>
      <c r="H29" s="211"/>
      <c r="I29" s="205" t="str">
        <f t="shared" si="4"/>
        <v>水果</v>
      </c>
      <c r="J29" s="205"/>
      <c r="K29" s="205"/>
      <c r="L29" s="206">
        <f>食材明細份數計算!AO188</f>
        <v>0</v>
      </c>
      <c r="M29" s="206">
        <f>食材明細份數計算!AP188+IF(J29="豆漿",0.5,0)</f>
        <v>0</v>
      </c>
      <c r="N29" s="206">
        <f>食材明細份數計算!AQ188</f>
        <v>0</v>
      </c>
      <c r="O29" s="206">
        <f t="shared" ref="O29:O30" si="5">IF(J29="鮮奶",0.8,0)</f>
        <v>0</v>
      </c>
      <c r="P29" s="206">
        <f>食材明細份數計算!AR188</f>
        <v>0</v>
      </c>
      <c r="Q29" s="206">
        <f t="shared" ref="Q29:Q30" si="6">IF(I29="水果",1,0)</f>
        <v>1</v>
      </c>
      <c r="R29" s="206">
        <f t="shared" si="3"/>
        <v>60</v>
      </c>
    </row>
    <row r="30" spans="1:18" s="169" customFormat="1" ht="30" hidden="1" customHeight="1">
      <c r="A30" s="207">
        <v>44861</v>
      </c>
      <c r="B30" s="208" t="s">
        <v>25</v>
      </c>
      <c r="C30" s="209"/>
      <c r="D30" s="209"/>
      <c r="E30" s="209"/>
      <c r="F30" s="209"/>
      <c r="G30" s="210"/>
      <c r="H30" s="211"/>
      <c r="I30" s="205" t="str">
        <f t="shared" si="4"/>
        <v>水果</v>
      </c>
      <c r="J30" s="205"/>
      <c r="K30" s="205"/>
      <c r="L30" s="206">
        <f>食材明細份數計算!AO189</f>
        <v>0</v>
      </c>
      <c r="M30" s="206">
        <f>食材明細份數計算!AP189+IF(J30="豆漿",0.5,0)</f>
        <v>0</v>
      </c>
      <c r="N30" s="206">
        <f>食材明細份數計算!AQ189</f>
        <v>0</v>
      </c>
      <c r="O30" s="206">
        <f t="shared" si="5"/>
        <v>0</v>
      </c>
      <c r="P30" s="206">
        <f>食材明細份數計算!AR189</f>
        <v>0</v>
      </c>
      <c r="Q30" s="206">
        <f t="shared" si="6"/>
        <v>1</v>
      </c>
      <c r="R30" s="206">
        <f t="shared" ref="R30" si="7">L30*70+M30*75+N30*25+O30*150+P30*45+Q30*60</f>
        <v>60</v>
      </c>
    </row>
    <row r="31" spans="1:18" ht="25.5" customHeight="1">
      <c r="A31" s="214"/>
      <c r="B31" s="215"/>
      <c r="C31" s="772" t="s">
        <v>41</v>
      </c>
      <c r="D31" s="216" t="s">
        <v>42</v>
      </c>
      <c r="E31" s="757" t="s">
        <v>43</v>
      </c>
      <c r="F31" s="757" t="s">
        <v>44</v>
      </c>
      <c r="G31" s="757" t="s">
        <v>45</v>
      </c>
      <c r="H31" s="757" t="s">
        <v>46</v>
      </c>
      <c r="I31" s="765" t="s">
        <v>47</v>
      </c>
      <c r="J31" s="699"/>
      <c r="K31" s="217"/>
      <c r="L31" s="218"/>
      <c r="M31" s="676" t="s">
        <v>48</v>
      </c>
      <c r="N31" s="676" t="s">
        <v>49</v>
      </c>
      <c r="O31" s="219"/>
      <c r="P31" s="219"/>
      <c r="Q31" s="219"/>
    </row>
    <row r="32" spans="1:18" ht="19.5" customHeight="1">
      <c r="A32" s="220"/>
      <c r="B32" s="220"/>
      <c r="C32" s="698"/>
      <c r="D32" s="217" t="s">
        <v>50</v>
      </c>
      <c r="E32" s="700"/>
      <c r="F32" s="700"/>
      <c r="G32" s="700"/>
      <c r="H32" s="700"/>
      <c r="I32" s="221" t="s">
        <v>51</v>
      </c>
      <c r="J32" s="222" t="s">
        <v>52</v>
      </c>
      <c r="K32" s="223"/>
      <c r="L32" s="223" t="s">
        <v>53</v>
      </c>
      <c r="M32" s="677"/>
      <c r="N32" s="677"/>
      <c r="O32" s="219"/>
      <c r="P32" s="219"/>
      <c r="Q32" s="219"/>
    </row>
    <row r="33" spans="1:18" ht="19.5" customHeight="1">
      <c r="A33" s="220"/>
      <c r="B33" s="220"/>
      <c r="C33" s="224" t="e">
        <f>#REF!</f>
        <v>#REF!</v>
      </c>
      <c r="D33" s="225" t="e">
        <f>#REF!</f>
        <v>#REF!</v>
      </c>
      <c r="E33" s="225" t="e">
        <f>#REF!</f>
        <v>#REF!</v>
      </c>
      <c r="F33" s="225" t="e">
        <f>#REF!</f>
        <v>#REF!</v>
      </c>
      <c r="G33" s="225" t="e">
        <f>#REF!</f>
        <v>#REF!</v>
      </c>
      <c r="H33" s="226" t="e">
        <f>#REF!</f>
        <v>#REF!</v>
      </c>
      <c r="I33" s="224" t="e">
        <f>#REF!</f>
        <v>#REF!</v>
      </c>
      <c r="J33" s="225" t="e">
        <f>#REF!</f>
        <v>#REF!</v>
      </c>
      <c r="K33" s="225"/>
      <c r="L33" s="225" t="e">
        <f>#REF!</f>
        <v>#REF!</v>
      </c>
      <c r="M33" s="225" t="e">
        <f>#REF!</f>
        <v>#REF!</v>
      </c>
      <c r="N33" s="227" t="e">
        <f>#REF!</f>
        <v>#REF!</v>
      </c>
      <c r="O33" s="219"/>
      <c r="P33" s="219"/>
      <c r="Q33" s="219"/>
    </row>
    <row r="34" spans="1:18" ht="19.5" customHeight="1">
      <c r="A34" s="766"/>
      <c r="B34" s="766"/>
      <c r="C34" s="766"/>
      <c r="D34" s="766"/>
      <c r="E34" s="766"/>
      <c r="F34" s="766"/>
      <c r="G34" s="766"/>
      <c r="H34" s="766"/>
      <c r="I34" s="766"/>
      <c r="J34" s="766"/>
      <c r="K34" s="766"/>
      <c r="L34" s="766"/>
      <c r="M34" s="766"/>
      <c r="N34" s="766"/>
      <c r="O34" s="766"/>
      <c r="P34" s="766"/>
      <c r="Q34" s="766"/>
      <c r="R34" s="766"/>
    </row>
    <row r="35" spans="1:18" ht="60.75" customHeight="1">
      <c r="A35" s="682" t="s">
        <v>287</v>
      </c>
      <c r="B35" s="683"/>
      <c r="C35" s="683"/>
      <c r="D35" s="683"/>
      <c r="E35" s="683"/>
      <c r="F35" s="683"/>
      <c r="G35" s="683"/>
      <c r="H35" s="683"/>
      <c r="I35" s="683"/>
      <c r="J35" s="683"/>
      <c r="K35" s="683"/>
      <c r="L35" s="683"/>
      <c r="M35" s="683"/>
      <c r="N35" s="683"/>
      <c r="O35" s="683"/>
      <c r="P35" s="683"/>
      <c r="Q35" s="683"/>
      <c r="R35" s="172"/>
    </row>
    <row r="36" spans="1:18" ht="19.5" customHeight="1">
      <c r="B36" s="228"/>
      <c r="C36" s="228"/>
      <c r="D36" s="228"/>
      <c r="E36" s="228"/>
      <c r="F36" s="228"/>
      <c r="G36" s="228"/>
      <c r="H36" s="228"/>
      <c r="I36" s="229"/>
      <c r="J36" s="229"/>
      <c r="K36" s="229"/>
      <c r="L36" s="230"/>
      <c r="M36" s="230"/>
      <c r="N36" s="230"/>
      <c r="O36" s="230"/>
      <c r="P36" s="230"/>
      <c r="Q36" s="230"/>
    </row>
    <row r="37" spans="1:18" ht="25">
      <c r="C37" s="231"/>
      <c r="D37" s="230"/>
      <c r="E37" s="171"/>
      <c r="F37" s="171"/>
      <c r="G37" s="232"/>
      <c r="H37" s="233"/>
      <c r="I37" s="233"/>
      <c r="J37" s="233"/>
      <c r="K37" s="233"/>
      <c r="L37" s="233"/>
      <c r="M37" s="172"/>
      <c r="N37" s="172"/>
      <c r="O37" s="172"/>
      <c r="P37" s="172"/>
      <c r="Q37" s="172"/>
      <c r="R37" s="172"/>
    </row>
    <row r="38" spans="1:18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</row>
    <row r="39" spans="1:18" s="170" customFormat="1"/>
    <row r="40" spans="1:18" s="170" customFormat="1">
      <c r="C40" s="171"/>
    </row>
    <row r="41" spans="1:18" s="170" customFormat="1">
      <c r="C41" s="171"/>
      <c r="E41" s="232"/>
      <c r="F41" s="232"/>
      <c r="G41" s="233"/>
      <c r="H41" s="233"/>
      <c r="I41" s="233"/>
      <c r="J41" s="234"/>
      <c r="K41" s="234"/>
    </row>
    <row r="42" spans="1:18" s="170" customFormat="1">
      <c r="C42" s="171"/>
      <c r="D42" s="171"/>
      <c r="E42" s="232"/>
      <c r="F42" s="232"/>
      <c r="G42" s="233"/>
      <c r="H42" s="233"/>
      <c r="I42" s="233"/>
      <c r="J42" s="234"/>
      <c r="K42" s="234"/>
    </row>
    <row r="43" spans="1:18" s="170" customFormat="1">
      <c r="C43" s="171"/>
      <c r="D43" s="171"/>
      <c r="E43" s="171"/>
      <c r="F43" s="171"/>
      <c r="G43" s="171"/>
      <c r="H43" s="171"/>
      <c r="I43" s="171"/>
      <c r="J43" s="171"/>
      <c r="K43" s="171"/>
      <c r="L43" s="232"/>
      <c r="M43" s="233"/>
      <c r="N43" s="233"/>
      <c r="O43" s="233"/>
      <c r="P43" s="234"/>
    </row>
    <row r="44" spans="1:18" s="170" customFormat="1">
      <c r="C44" s="171"/>
      <c r="D44" s="171"/>
      <c r="E44" s="171"/>
      <c r="F44" s="171"/>
      <c r="G44" s="171"/>
      <c r="H44" s="171"/>
      <c r="I44" s="171"/>
      <c r="J44" s="171"/>
      <c r="K44" s="171"/>
      <c r="L44" s="232"/>
      <c r="M44" s="233"/>
      <c r="N44" s="233"/>
      <c r="O44" s="233"/>
      <c r="P44" s="234"/>
    </row>
    <row r="45" spans="1:18" s="170" customFormat="1">
      <c r="G45" s="235"/>
      <c r="L45" s="171"/>
      <c r="M45" s="171"/>
      <c r="N45" s="171"/>
      <c r="O45" s="171"/>
      <c r="P45" s="171"/>
      <c r="Q45" s="171"/>
      <c r="R45" s="171"/>
    </row>
    <row r="46" spans="1:18" s="170" customFormat="1">
      <c r="G46" s="177"/>
      <c r="L46" s="171"/>
      <c r="M46" s="171"/>
      <c r="N46" s="171"/>
      <c r="O46" s="171"/>
      <c r="P46" s="171"/>
      <c r="Q46" s="171"/>
      <c r="R46" s="171"/>
    </row>
    <row r="55" spans="3:18" ht="21.5">
      <c r="C55" s="236"/>
      <c r="D55" s="236"/>
      <c r="E55" s="236"/>
      <c r="F55" s="236"/>
      <c r="G55" s="237"/>
      <c r="H55" s="238"/>
      <c r="I55" s="239"/>
      <c r="J55" s="239"/>
      <c r="K55" s="239"/>
      <c r="L55" s="240"/>
      <c r="M55" s="240"/>
      <c r="N55" s="240"/>
      <c r="O55" s="240"/>
      <c r="P55" s="240"/>
      <c r="Q55" s="240"/>
      <c r="R55" s="240"/>
    </row>
  </sheetData>
  <mergeCells count="28">
    <mergeCell ref="A1:I1"/>
    <mergeCell ref="I31:J31"/>
    <mergeCell ref="A34:R34"/>
    <mergeCell ref="A35:Q35"/>
    <mergeCell ref="A3:A4"/>
    <mergeCell ref="B3:B4"/>
    <mergeCell ref="C3:C4"/>
    <mergeCell ref="C31:C32"/>
    <mergeCell ref="D3:D4"/>
    <mergeCell ref="E3:E4"/>
    <mergeCell ref="E31:E32"/>
    <mergeCell ref="F3:F4"/>
    <mergeCell ref="F31:F32"/>
    <mergeCell ref="G3:G4"/>
    <mergeCell ref="G31:G32"/>
    <mergeCell ref="H3:H4"/>
    <mergeCell ref="H31:H32"/>
    <mergeCell ref="I3:I4"/>
    <mergeCell ref="J3:J4"/>
    <mergeCell ref="K3:K4"/>
    <mergeCell ref="L3:L4"/>
    <mergeCell ref="P3:P4"/>
    <mergeCell ref="Q3:Q4"/>
    <mergeCell ref="M3:M4"/>
    <mergeCell ref="M31:M32"/>
    <mergeCell ref="N3:N4"/>
    <mergeCell ref="N31:N32"/>
    <mergeCell ref="O3:O4"/>
  </mergeCells>
  <phoneticPr fontId="69" type="noConversion"/>
  <pageMargins left="0.70866141732283505" right="0.70866141732283505" top="0.74803149606299202" bottom="0.74803149606299202" header="0.31496062992126" footer="0.31496062992126"/>
  <pageSetup paperSize="9" scale="3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E217"/>
  <sheetViews>
    <sheetView showZeros="0" view="pageBreakPreview" topLeftCell="A61" zoomScale="79" zoomScaleNormal="100" workbookViewId="0">
      <selection activeCell="N73" sqref="N73"/>
    </sheetView>
  </sheetViews>
  <sheetFormatPr defaultColWidth="9" defaultRowHeight="20.149999999999999" customHeight="1"/>
  <cols>
    <col min="1" max="1" width="4.90625" style="54" customWidth="1"/>
    <col min="2" max="2" width="14.6328125" style="54" customWidth="1"/>
    <col min="3" max="3" width="15.36328125" style="54" customWidth="1"/>
    <col min="4" max="4" width="4.90625" style="54" customWidth="1"/>
    <col min="5" max="5" width="2.90625" style="54" customWidth="1"/>
    <col min="6" max="6" width="3.6328125" style="54" customWidth="1"/>
    <col min="7" max="7" width="4.90625" style="54" customWidth="1"/>
    <col min="8" max="8" width="17.453125" style="54" customWidth="1"/>
    <col min="9" max="9" width="14.90625" style="54" customWidth="1"/>
    <col min="10" max="10" width="4.08984375" style="54" customWidth="1"/>
    <col min="11" max="11" width="3" style="54" customWidth="1"/>
    <col min="12" max="12" width="3.453125" style="54" customWidth="1"/>
    <col min="13" max="13" width="4.90625" style="54" customWidth="1"/>
    <col min="14" max="14" width="14.6328125" style="54" customWidth="1"/>
    <col min="15" max="15" width="14.90625" style="54" customWidth="1"/>
    <col min="16" max="16" width="4.08984375" style="54" customWidth="1"/>
    <col min="17" max="17" width="2.90625" style="54" customWidth="1"/>
    <col min="18" max="18" width="3.453125" style="54" customWidth="1"/>
    <col min="19" max="19" width="4.90625" style="54" customWidth="1"/>
    <col min="20" max="20" width="17.453125" style="54" customWidth="1"/>
    <col min="21" max="21" width="14.36328125" style="54" customWidth="1"/>
    <col min="22" max="22" width="4.08984375" style="54" customWidth="1"/>
    <col min="23" max="23" width="3" style="54" customWidth="1"/>
    <col min="24" max="24" width="2.90625" style="54" customWidth="1"/>
    <col min="25" max="25" width="4.90625" style="54" customWidth="1"/>
    <col min="26" max="26" width="14.90625" style="54" customWidth="1"/>
    <col min="27" max="27" width="15.6328125" style="54" customWidth="1"/>
    <col min="28" max="28" width="4.453125" style="54" customWidth="1"/>
    <col min="29" max="29" width="2.90625" style="54" customWidth="1"/>
    <col min="30" max="30" width="2.36328125" style="54" customWidth="1"/>
    <col min="31" max="31" width="9" style="54" hidden="1" customWidth="1"/>
    <col min="32" max="16384" width="9" style="54"/>
  </cols>
  <sheetData>
    <row r="2" spans="1:29" ht="20.149999999999999" customHeight="1">
      <c r="A2" s="793">
        <v>45593</v>
      </c>
      <c r="B2" s="793"/>
      <c r="C2" s="793"/>
      <c r="D2" s="794">
        <v>42415</v>
      </c>
      <c r="E2" s="794"/>
      <c r="G2" s="788">
        <f>A2+1</f>
        <v>45594</v>
      </c>
      <c r="H2" s="788"/>
      <c r="I2" s="788"/>
      <c r="J2" s="787" t="s">
        <v>56</v>
      </c>
      <c r="K2" s="787"/>
      <c r="M2" s="788">
        <f>A2+2</f>
        <v>45595</v>
      </c>
      <c r="N2" s="788"/>
      <c r="O2" s="788"/>
      <c r="P2" s="787" t="s">
        <v>57</v>
      </c>
      <c r="Q2" s="787"/>
      <c r="S2" s="788">
        <f>A2+3</f>
        <v>45596</v>
      </c>
      <c r="T2" s="788"/>
      <c r="U2" s="788"/>
      <c r="V2" s="787" t="s">
        <v>58</v>
      </c>
      <c r="W2" s="787"/>
      <c r="Y2" s="796">
        <f>A2+4</f>
        <v>45597</v>
      </c>
      <c r="Z2" s="796"/>
      <c r="AA2" s="796"/>
      <c r="AB2" s="789" t="s">
        <v>59</v>
      </c>
      <c r="AC2" s="789"/>
    </row>
    <row r="3" spans="1:29" ht="20.149999999999999" customHeight="1">
      <c r="A3" s="773" t="s">
        <v>60</v>
      </c>
      <c r="B3" s="55" t="e">
        <f>#REF!</f>
        <v>#REF!</v>
      </c>
      <c r="C3" s="55"/>
      <c r="D3" s="56"/>
      <c r="E3" s="57"/>
      <c r="G3" s="773" t="s">
        <v>60</v>
      </c>
      <c r="H3" s="55"/>
      <c r="I3" s="55"/>
      <c r="J3" s="56"/>
      <c r="K3" s="57" t="s">
        <v>62</v>
      </c>
      <c r="M3" s="773" t="s">
        <v>60</v>
      </c>
      <c r="N3" s="55"/>
      <c r="O3" s="55"/>
      <c r="P3" s="56"/>
      <c r="Q3" s="57" t="s">
        <v>62</v>
      </c>
      <c r="S3" s="773" t="s">
        <v>60</v>
      </c>
      <c r="T3" s="55"/>
      <c r="U3" s="55"/>
      <c r="V3" s="56"/>
      <c r="W3" s="58" t="s">
        <v>62</v>
      </c>
      <c r="Y3" s="773" t="s">
        <v>60</v>
      </c>
      <c r="Z3" s="55" t="e">
        <f>#REF!</f>
        <v>#REF!</v>
      </c>
      <c r="AA3" s="55" t="s">
        <v>61</v>
      </c>
      <c r="AB3" s="56">
        <v>65</v>
      </c>
      <c r="AC3" s="58" t="s">
        <v>62</v>
      </c>
    </row>
    <row r="4" spans="1:29" ht="20.149999999999999" customHeight="1">
      <c r="A4" s="774"/>
      <c r="B4" s="59"/>
      <c r="C4" s="59"/>
      <c r="D4" s="60"/>
      <c r="E4" s="61"/>
      <c r="G4" s="774"/>
      <c r="H4" s="59"/>
      <c r="I4" s="62"/>
      <c r="J4" s="63"/>
      <c r="K4" s="61" t="s">
        <v>62</v>
      </c>
      <c r="M4" s="774"/>
      <c r="N4" s="59"/>
      <c r="O4" s="59"/>
      <c r="P4" s="60"/>
      <c r="Q4" s="61"/>
      <c r="S4" s="774"/>
      <c r="T4" s="59"/>
      <c r="U4" s="64"/>
      <c r="V4" s="65"/>
      <c r="W4" s="66" t="s">
        <v>62</v>
      </c>
      <c r="Y4" s="774"/>
      <c r="Z4" s="59"/>
      <c r="AA4" s="64" t="s">
        <v>65</v>
      </c>
      <c r="AB4" s="65">
        <v>15</v>
      </c>
      <c r="AC4" s="66" t="s">
        <v>62</v>
      </c>
    </row>
    <row r="5" spans="1:29" ht="20.149999999999999" customHeight="1">
      <c r="A5" s="774"/>
      <c r="B5" s="67"/>
      <c r="C5" s="68"/>
      <c r="D5" s="60"/>
      <c r="E5" s="61"/>
      <c r="G5" s="774"/>
      <c r="H5" s="67"/>
      <c r="I5" s="63"/>
      <c r="J5" s="63"/>
      <c r="K5" s="61" t="s">
        <v>62</v>
      </c>
      <c r="M5" s="774"/>
      <c r="N5" s="67"/>
      <c r="O5" s="68"/>
      <c r="P5" s="60"/>
      <c r="Q5" s="61"/>
      <c r="S5" s="774"/>
      <c r="T5" s="67"/>
      <c r="U5" s="68"/>
      <c r="V5" s="60"/>
      <c r="W5" s="61"/>
      <c r="Y5" s="774"/>
      <c r="Z5" s="67"/>
      <c r="AA5" s="68"/>
      <c r="AB5" s="60"/>
      <c r="AC5" s="61"/>
    </row>
    <row r="6" spans="1:29" ht="20.149999999999999" customHeight="1">
      <c r="A6" s="774"/>
      <c r="B6" s="67"/>
      <c r="C6" s="68"/>
      <c r="D6" s="60"/>
      <c r="E6" s="61"/>
      <c r="G6" s="774"/>
      <c r="H6" s="67"/>
      <c r="I6" s="69"/>
      <c r="J6" s="63"/>
      <c r="K6" s="61" t="s">
        <v>62</v>
      </c>
      <c r="M6" s="774"/>
      <c r="N6" s="67"/>
      <c r="O6" s="68"/>
      <c r="P6" s="60"/>
      <c r="Q6" s="61"/>
      <c r="S6" s="774"/>
      <c r="T6" s="67"/>
      <c r="U6" s="68"/>
      <c r="V6" s="60"/>
      <c r="W6" s="61"/>
      <c r="Y6" s="774"/>
      <c r="Z6" s="67"/>
      <c r="AA6" s="68"/>
      <c r="AB6" s="60"/>
      <c r="AC6" s="61"/>
    </row>
    <row r="7" spans="1:29" ht="20.149999999999999" customHeight="1">
      <c r="A7" s="774"/>
      <c r="B7" s="67"/>
      <c r="C7" s="68"/>
      <c r="D7" s="60"/>
      <c r="E7" s="61"/>
      <c r="G7" s="774"/>
      <c r="H7" s="67"/>
      <c r="I7" s="63"/>
      <c r="J7" s="63"/>
      <c r="K7" s="61" t="s">
        <v>62</v>
      </c>
      <c r="M7" s="774"/>
      <c r="N7" s="67"/>
      <c r="O7" s="68"/>
      <c r="P7" s="60"/>
      <c r="Q7" s="61"/>
      <c r="S7" s="774"/>
      <c r="T7" s="67"/>
      <c r="U7" s="68"/>
      <c r="V7" s="60"/>
      <c r="W7" s="61"/>
      <c r="Y7" s="774"/>
      <c r="Z7" s="67"/>
      <c r="AA7" s="68"/>
      <c r="AB7" s="60"/>
      <c r="AC7" s="61"/>
    </row>
    <row r="8" spans="1:29" ht="20.149999999999999" customHeight="1">
      <c r="A8" s="774"/>
      <c r="B8" s="70"/>
      <c r="C8" s="64"/>
      <c r="D8" s="65"/>
      <c r="E8" s="61"/>
      <c r="G8" s="774"/>
      <c r="H8" s="70"/>
      <c r="I8" s="71"/>
      <c r="J8" s="63"/>
      <c r="K8" s="61" t="s">
        <v>62</v>
      </c>
      <c r="M8" s="774"/>
      <c r="N8" s="70"/>
      <c r="O8" s="64"/>
      <c r="P8" s="65"/>
      <c r="Q8" s="61"/>
      <c r="S8" s="774"/>
      <c r="T8" s="70"/>
      <c r="U8" s="64"/>
      <c r="V8" s="65"/>
      <c r="W8" s="61"/>
      <c r="Y8" s="774"/>
      <c r="Z8" s="70"/>
      <c r="AA8" s="64"/>
      <c r="AB8" s="65"/>
      <c r="AC8" s="61"/>
    </row>
    <row r="9" spans="1:29" ht="20.149999999999999" customHeight="1">
      <c r="A9" s="774"/>
      <c r="B9" s="70"/>
      <c r="C9" s="64"/>
      <c r="D9" s="65"/>
      <c r="E9" s="61"/>
      <c r="G9" s="774"/>
      <c r="H9" s="70"/>
      <c r="I9" s="64"/>
      <c r="J9" s="65"/>
      <c r="K9" s="61"/>
      <c r="M9" s="774"/>
      <c r="N9" s="70"/>
      <c r="O9" s="64"/>
      <c r="P9" s="65"/>
      <c r="Q9" s="61"/>
      <c r="S9" s="774"/>
      <c r="T9" s="70"/>
      <c r="U9" s="64"/>
      <c r="V9" s="65"/>
      <c r="W9" s="61"/>
      <c r="Y9" s="774"/>
      <c r="Z9" s="70"/>
      <c r="AA9" s="64"/>
      <c r="AB9" s="65"/>
      <c r="AC9" s="61"/>
    </row>
    <row r="10" spans="1:29" ht="20.149999999999999" customHeight="1">
      <c r="A10" s="775"/>
      <c r="B10" s="72"/>
      <c r="C10" s="73"/>
      <c r="D10" s="74"/>
      <c r="E10" s="75"/>
      <c r="G10" s="775"/>
      <c r="H10" s="72"/>
      <c r="I10" s="73"/>
      <c r="J10" s="74"/>
      <c r="K10" s="75"/>
      <c r="M10" s="775"/>
      <c r="N10" s="72"/>
      <c r="O10" s="73"/>
      <c r="P10" s="74"/>
      <c r="Q10" s="75"/>
      <c r="S10" s="775"/>
      <c r="T10" s="72"/>
      <c r="U10" s="73"/>
      <c r="V10" s="74"/>
      <c r="W10" s="75"/>
      <c r="Y10" s="775"/>
      <c r="Z10" s="72"/>
      <c r="AA10" s="73"/>
      <c r="AB10" s="74"/>
      <c r="AC10" s="75"/>
    </row>
    <row r="11" spans="1:29" ht="20.149999999999999" customHeight="1">
      <c r="A11" s="773" t="s">
        <v>4</v>
      </c>
      <c r="B11" s="65" t="e">
        <f>#REF!</f>
        <v>#REF!</v>
      </c>
      <c r="C11" s="69"/>
      <c r="D11" s="60"/>
      <c r="E11" s="61"/>
      <c r="G11" s="773" t="s">
        <v>4</v>
      </c>
      <c r="H11" s="65"/>
      <c r="I11" s="76"/>
      <c r="J11" s="56"/>
      <c r="K11" s="61" t="s">
        <v>62</v>
      </c>
      <c r="M11" s="773" t="s">
        <v>4</v>
      </c>
      <c r="N11" s="65"/>
      <c r="O11" s="76"/>
      <c r="P11" s="56"/>
      <c r="Q11" s="57" t="s">
        <v>62</v>
      </c>
      <c r="S11" s="773" t="s">
        <v>4</v>
      </c>
      <c r="T11" s="65"/>
      <c r="U11" s="77"/>
      <c r="V11" s="78"/>
      <c r="W11" s="61" t="s">
        <v>62</v>
      </c>
      <c r="Y11" s="773" t="s">
        <v>4</v>
      </c>
      <c r="Z11" s="65" t="e">
        <f>#REF!</f>
        <v>#REF!</v>
      </c>
      <c r="AA11" s="79" t="s">
        <v>92</v>
      </c>
      <c r="AB11" s="78">
        <v>75</v>
      </c>
      <c r="AC11" s="61" t="s">
        <v>62</v>
      </c>
    </row>
    <row r="12" spans="1:29" ht="20.149999999999999" customHeight="1">
      <c r="A12" s="774"/>
      <c r="B12" s="80"/>
      <c r="C12" s="69"/>
      <c r="D12" s="60"/>
      <c r="E12" s="61"/>
      <c r="G12" s="774"/>
      <c r="H12" s="80"/>
      <c r="I12" s="69"/>
      <c r="J12" s="60"/>
      <c r="K12" s="61" t="s">
        <v>62</v>
      </c>
      <c r="M12" s="774"/>
      <c r="N12" s="80"/>
      <c r="O12" s="81"/>
      <c r="P12" s="82"/>
      <c r="Q12" s="61" t="s">
        <v>62</v>
      </c>
      <c r="S12" s="774"/>
      <c r="T12" s="80"/>
      <c r="U12" s="69"/>
      <c r="V12" s="60"/>
      <c r="W12" s="61" t="s">
        <v>62</v>
      </c>
      <c r="Y12" s="774"/>
      <c r="Z12" s="80"/>
      <c r="AA12" s="59" t="s">
        <v>137</v>
      </c>
      <c r="AB12" s="60">
        <v>10</v>
      </c>
      <c r="AC12" s="61" t="s">
        <v>62</v>
      </c>
    </row>
    <row r="13" spans="1:29" ht="20.149999999999999" customHeight="1">
      <c r="A13" s="774"/>
      <c r="B13" s="80"/>
      <c r="C13" s="69"/>
      <c r="D13" s="60"/>
      <c r="E13" s="61"/>
      <c r="G13" s="774"/>
      <c r="H13" s="80"/>
      <c r="I13" s="69"/>
      <c r="J13" s="60"/>
      <c r="K13" s="61" t="s">
        <v>62</v>
      </c>
      <c r="M13" s="774"/>
      <c r="N13" s="80"/>
      <c r="O13" s="83"/>
      <c r="P13" s="60"/>
      <c r="Q13" s="61"/>
      <c r="S13" s="774"/>
      <c r="T13" s="80"/>
      <c r="U13" s="69"/>
      <c r="V13" s="60"/>
      <c r="W13" s="61" t="s">
        <v>62</v>
      </c>
      <c r="Y13" s="774"/>
      <c r="Z13" s="80"/>
      <c r="AA13" s="59" t="s">
        <v>288</v>
      </c>
      <c r="AB13" s="60">
        <v>25</v>
      </c>
      <c r="AC13" s="61" t="s">
        <v>62</v>
      </c>
    </row>
    <row r="14" spans="1:29" ht="20.149999999999999" customHeight="1">
      <c r="A14" s="774"/>
      <c r="B14" s="80"/>
      <c r="C14" s="69"/>
      <c r="D14" s="60"/>
      <c r="E14" s="61"/>
      <c r="G14" s="774"/>
      <c r="H14" s="80"/>
      <c r="I14" s="69"/>
      <c r="J14" s="60"/>
      <c r="K14" s="61" t="s">
        <v>62</v>
      </c>
      <c r="M14" s="774"/>
      <c r="N14" s="80"/>
      <c r="O14" s="69"/>
      <c r="P14" s="60"/>
      <c r="Q14" s="61"/>
      <c r="S14" s="774"/>
      <c r="T14" s="80"/>
      <c r="U14" s="69"/>
      <c r="V14" s="60"/>
      <c r="W14" s="61"/>
      <c r="Y14" s="774"/>
      <c r="Z14" s="80"/>
      <c r="AA14" s="59" t="s">
        <v>289</v>
      </c>
      <c r="AB14" s="60">
        <v>10</v>
      </c>
      <c r="AC14" s="61" t="s">
        <v>62</v>
      </c>
    </row>
    <row r="15" spans="1:29" ht="20.149999999999999" customHeight="1">
      <c r="A15" s="774"/>
      <c r="B15" s="80"/>
      <c r="C15" s="69"/>
      <c r="D15" s="60"/>
      <c r="E15" s="61"/>
      <c r="G15" s="774"/>
      <c r="H15" s="80"/>
      <c r="I15" s="69"/>
      <c r="J15" s="60"/>
      <c r="K15" s="61"/>
      <c r="M15" s="774"/>
      <c r="N15" s="80"/>
      <c r="O15" s="77"/>
      <c r="P15" s="78"/>
      <c r="Q15" s="61"/>
      <c r="S15" s="774"/>
      <c r="T15" s="80"/>
      <c r="U15" s="69"/>
      <c r="V15" s="60"/>
      <c r="W15" s="61"/>
      <c r="Y15" s="774"/>
      <c r="Z15" s="80"/>
      <c r="AA15" s="69"/>
      <c r="AB15" s="60"/>
      <c r="AC15" s="61"/>
    </row>
    <row r="16" spans="1:29" ht="20.149999999999999" customHeight="1">
      <c r="A16" s="774"/>
      <c r="B16" s="65"/>
      <c r="C16" s="69"/>
      <c r="D16" s="60"/>
      <c r="E16" s="61"/>
      <c r="G16" s="774"/>
      <c r="H16" s="65"/>
      <c r="I16" s="69"/>
      <c r="J16" s="60"/>
      <c r="K16" s="61"/>
      <c r="M16" s="774"/>
      <c r="N16" s="65"/>
      <c r="O16" s="69"/>
      <c r="P16" s="60"/>
      <c r="Q16" s="61"/>
      <c r="S16" s="774"/>
      <c r="T16" s="70"/>
      <c r="U16" s="69"/>
      <c r="V16" s="60"/>
      <c r="W16" s="61"/>
      <c r="Y16" s="774"/>
      <c r="Z16" s="65"/>
      <c r="AA16" s="69"/>
      <c r="AB16" s="60"/>
      <c r="AC16" s="61"/>
    </row>
    <row r="17" spans="1:29" ht="20.149999999999999" customHeight="1">
      <c r="A17" s="774"/>
      <c r="B17" s="65"/>
      <c r="C17" s="69"/>
      <c r="D17" s="60"/>
      <c r="E17" s="61"/>
      <c r="G17" s="774"/>
      <c r="H17" s="65"/>
      <c r="I17" s="69"/>
      <c r="J17" s="60"/>
      <c r="K17" s="61"/>
      <c r="M17" s="774"/>
      <c r="N17" s="65"/>
      <c r="O17" s="69"/>
      <c r="P17" s="60"/>
      <c r="Q17" s="61"/>
      <c r="S17" s="774"/>
      <c r="T17" s="80"/>
      <c r="U17" s="77"/>
      <c r="V17" s="78"/>
      <c r="W17" s="61"/>
      <c r="Y17" s="774"/>
      <c r="Z17" s="65"/>
      <c r="AA17" s="69"/>
      <c r="AB17" s="78"/>
      <c r="AC17" s="61"/>
    </row>
    <row r="18" spans="1:29" ht="20.149999999999999" customHeight="1">
      <c r="A18" s="774"/>
      <c r="B18" s="84"/>
      <c r="C18" s="69"/>
      <c r="D18" s="81"/>
      <c r="E18" s="61"/>
      <c r="G18" s="774"/>
      <c r="H18" s="84"/>
      <c r="I18" s="69"/>
      <c r="J18" s="81"/>
      <c r="K18" s="61"/>
      <c r="M18" s="775"/>
      <c r="N18" s="74"/>
      <c r="O18" s="85"/>
      <c r="P18" s="86"/>
      <c r="Q18" s="75"/>
      <c r="S18" s="774"/>
      <c r="T18" s="72"/>
      <c r="U18" s="85"/>
      <c r="V18" s="86"/>
      <c r="W18" s="75"/>
      <c r="Y18" s="774"/>
      <c r="Z18" s="72"/>
      <c r="AA18" s="85"/>
      <c r="AB18" s="86"/>
      <c r="AC18" s="75"/>
    </row>
    <row r="19" spans="1:29" ht="19.5" customHeight="1">
      <c r="A19" s="773" t="s">
        <v>80</v>
      </c>
      <c r="B19" s="87" t="e">
        <f>#REF!</f>
        <v>#REF!</v>
      </c>
      <c r="C19" s="87"/>
      <c r="D19" s="87"/>
      <c r="E19" s="61"/>
      <c r="G19" s="773" t="s">
        <v>80</v>
      </c>
      <c r="H19" s="87"/>
      <c r="I19" s="88"/>
      <c r="J19" s="88"/>
      <c r="K19" s="61" t="s">
        <v>62</v>
      </c>
      <c r="M19" s="774" t="s">
        <v>80</v>
      </c>
      <c r="N19" s="87"/>
      <c r="O19" s="65"/>
      <c r="P19" s="80"/>
      <c r="Q19" s="66" t="s">
        <v>62</v>
      </c>
      <c r="S19" s="773" t="s">
        <v>80</v>
      </c>
      <c r="T19" s="80"/>
      <c r="U19" s="80"/>
      <c r="V19" s="80"/>
      <c r="W19" s="66" t="s">
        <v>62</v>
      </c>
      <c r="Y19" s="773" t="s">
        <v>80</v>
      </c>
      <c r="Z19" s="80" t="e">
        <f>#REF!</f>
        <v>#REF!</v>
      </c>
      <c r="AA19" s="87" t="s">
        <v>290</v>
      </c>
      <c r="AB19" s="80">
        <v>65</v>
      </c>
      <c r="AC19" s="66" t="s">
        <v>62</v>
      </c>
    </row>
    <row r="20" spans="1:29" ht="20.149999999999999" customHeight="1">
      <c r="A20" s="774"/>
      <c r="B20" s="65"/>
      <c r="C20" s="65"/>
      <c r="D20" s="65"/>
      <c r="E20" s="61"/>
      <c r="G20" s="774"/>
      <c r="H20" s="65"/>
      <c r="I20" s="80"/>
      <c r="J20" s="80"/>
      <c r="K20" s="61" t="s">
        <v>62</v>
      </c>
      <c r="M20" s="774"/>
      <c r="N20" s="65"/>
      <c r="O20" s="65"/>
      <c r="P20" s="65"/>
      <c r="Q20" s="61" t="s">
        <v>62</v>
      </c>
      <c r="S20" s="774"/>
      <c r="T20" s="65"/>
      <c r="U20" s="65"/>
      <c r="V20" s="65"/>
      <c r="W20" s="61" t="s">
        <v>62</v>
      </c>
      <c r="Y20" s="774"/>
      <c r="Z20" s="65"/>
      <c r="AA20" s="65" t="s">
        <v>93</v>
      </c>
      <c r="AB20" s="65">
        <v>10</v>
      </c>
      <c r="AC20" s="61" t="s">
        <v>62</v>
      </c>
    </row>
    <row r="21" spans="1:29" ht="20.149999999999999" customHeight="1">
      <c r="A21" s="774"/>
      <c r="B21" s="65"/>
      <c r="C21" s="65"/>
      <c r="D21" s="65"/>
      <c r="E21" s="61"/>
      <c r="G21" s="774"/>
      <c r="H21" s="65"/>
      <c r="I21" s="89"/>
      <c r="J21" s="89"/>
      <c r="K21" s="61" t="s">
        <v>62</v>
      </c>
      <c r="M21" s="774"/>
      <c r="N21" s="65"/>
      <c r="O21" s="65"/>
      <c r="P21" s="65"/>
      <c r="Q21" s="61" t="s">
        <v>62</v>
      </c>
      <c r="S21" s="774"/>
      <c r="T21" s="65"/>
      <c r="U21" s="65"/>
      <c r="V21" s="65"/>
      <c r="W21" s="61" t="s">
        <v>62</v>
      </c>
      <c r="Y21" s="774"/>
      <c r="Z21" s="65"/>
      <c r="AA21" s="65" t="s">
        <v>179</v>
      </c>
      <c r="AB21" s="65">
        <v>8</v>
      </c>
      <c r="AC21" s="61" t="s">
        <v>62</v>
      </c>
    </row>
    <row r="22" spans="1:29" ht="20.149999999999999" customHeight="1">
      <c r="A22" s="774"/>
      <c r="B22" s="65"/>
      <c r="C22" s="65"/>
      <c r="D22" s="65"/>
      <c r="E22" s="61"/>
      <c r="G22" s="774"/>
      <c r="H22" s="65"/>
      <c r="I22" s="89"/>
      <c r="J22" s="89"/>
      <c r="K22" s="61" t="s">
        <v>62</v>
      </c>
      <c r="M22" s="774"/>
      <c r="N22" s="65"/>
      <c r="O22" s="65"/>
      <c r="P22" s="65"/>
      <c r="Q22" s="61"/>
      <c r="S22" s="774"/>
      <c r="T22" s="65"/>
      <c r="U22" s="65"/>
      <c r="V22" s="65"/>
      <c r="W22" s="61" t="s">
        <v>62</v>
      </c>
      <c r="Y22" s="774"/>
      <c r="Z22" s="65"/>
      <c r="AA22" s="60" t="s">
        <v>291</v>
      </c>
      <c r="AB22" s="65">
        <v>10</v>
      </c>
      <c r="AC22" s="61" t="s">
        <v>62</v>
      </c>
    </row>
    <row r="23" spans="1:29" ht="20.149999999999999" customHeight="1">
      <c r="A23" s="774"/>
      <c r="B23" s="65"/>
      <c r="C23" s="65"/>
      <c r="D23" s="65"/>
      <c r="E23" s="61"/>
      <c r="G23" s="774"/>
      <c r="H23" s="65"/>
      <c r="I23" s="65"/>
      <c r="J23" s="65"/>
      <c r="K23" s="61"/>
      <c r="M23" s="774"/>
      <c r="N23" s="65"/>
      <c r="P23" s="65"/>
      <c r="Q23" s="61"/>
      <c r="S23" s="774"/>
      <c r="T23" s="65"/>
      <c r="U23" s="65"/>
      <c r="V23" s="65"/>
      <c r="W23" s="61"/>
      <c r="Y23" s="774"/>
      <c r="Z23" s="65"/>
      <c r="AA23" s="69" t="s">
        <v>292</v>
      </c>
      <c r="AB23" s="65"/>
      <c r="AC23" s="61"/>
    </row>
    <row r="24" spans="1:29" ht="20.149999999999999" customHeight="1">
      <c r="A24" s="774"/>
      <c r="B24" s="65"/>
      <c r="C24" s="65"/>
      <c r="D24" s="65"/>
      <c r="E24" s="61"/>
      <c r="G24" s="774"/>
      <c r="H24" s="65"/>
      <c r="I24" s="65"/>
      <c r="J24" s="65"/>
      <c r="K24" s="61"/>
      <c r="M24" s="774"/>
      <c r="N24" s="65"/>
      <c r="O24" s="65"/>
      <c r="P24" s="65"/>
      <c r="Q24" s="61"/>
      <c r="S24" s="774"/>
      <c r="T24" s="65"/>
      <c r="U24" s="65"/>
      <c r="V24" s="65"/>
      <c r="W24" s="61"/>
      <c r="Y24" s="774"/>
      <c r="Z24" s="65"/>
      <c r="AA24" s="69"/>
      <c r="AB24" s="65"/>
      <c r="AC24" s="61"/>
    </row>
    <row r="25" spans="1:29" ht="20.149999999999999" customHeight="1">
      <c r="A25" s="774"/>
      <c r="B25" s="60"/>
      <c r="C25" s="65"/>
      <c r="D25" s="65"/>
      <c r="E25" s="61"/>
      <c r="G25" s="774"/>
      <c r="H25" s="60"/>
      <c r="I25" s="65"/>
      <c r="J25" s="65"/>
      <c r="K25" s="61"/>
      <c r="M25" s="774"/>
      <c r="N25" s="60"/>
      <c r="O25" s="65"/>
      <c r="P25" s="65"/>
      <c r="Q25" s="61"/>
      <c r="S25" s="774"/>
      <c r="T25" s="60"/>
      <c r="U25" s="65"/>
      <c r="V25" s="65"/>
      <c r="W25" s="61"/>
      <c r="Y25" s="774"/>
      <c r="Z25" s="60"/>
      <c r="AA25" s="65"/>
      <c r="AB25" s="65"/>
      <c r="AC25" s="61"/>
    </row>
    <row r="26" spans="1:29" ht="20.149999999999999" customHeight="1">
      <c r="A26" s="775"/>
      <c r="B26" s="74"/>
      <c r="C26" s="74"/>
      <c r="D26" s="74"/>
      <c r="E26" s="90"/>
      <c r="G26" s="775"/>
      <c r="H26" s="74"/>
      <c r="I26" s="74"/>
      <c r="J26" s="74"/>
      <c r="K26" s="90"/>
      <c r="M26" s="775"/>
      <c r="N26" s="74"/>
      <c r="O26" s="74"/>
      <c r="P26" s="74"/>
      <c r="Q26" s="90"/>
      <c r="S26" s="775"/>
      <c r="T26" s="74"/>
      <c r="U26" s="74"/>
      <c r="V26" s="74"/>
      <c r="W26" s="90"/>
      <c r="Y26" s="775"/>
      <c r="Z26" s="74"/>
      <c r="AA26" s="74"/>
      <c r="AB26" s="74"/>
      <c r="AC26" s="90"/>
    </row>
    <row r="27" spans="1:29" ht="20.149999999999999" customHeight="1">
      <c r="A27" s="773" t="s">
        <v>80</v>
      </c>
      <c r="B27" s="59"/>
      <c r="C27" s="91"/>
      <c r="D27" s="56"/>
      <c r="E27" s="61"/>
      <c r="G27" s="773" t="s">
        <v>80</v>
      </c>
      <c r="H27" s="55"/>
      <c r="I27" s="55"/>
      <c r="J27" s="56"/>
      <c r="K27" s="57" t="s">
        <v>62</v>
      </c>
      <c r="M27" s="773" t="s">
        <v>80</v>
      </c>
      <c r="N27" s="55"/>
      <c r="O27" s="87"/>
      <c r="P27" s="56"/>
      <c r="Q27" s="57" t="s">
        <v>62</v>
      </c>
      <c r="S27" s="773" t="s">
        <v>80</v>
      </c>
      <c r="T27" s="59"/>
      <c r="U27" s="91"/>
      <c r="V27" s="56"/>
      <c r="W27" s="57" t="s">
        <v>62</v>
      </c>
      <c r="Y27" s="773" t="s">
        <v>80</v>
      </c>
      <c r="Z27" s="55" t="str">
        <f>'113年11月格致'!F5</f>
        <v>三色炒豆芽</v>
      </c>
      <c r="AA27" s="55" t="s">
        <v>106</v>
      </c>
      <c r="AB27" s="56">
        <v>55</v>
      </c>
      <c r="AC27" s="57" t="s">
        <v>62</v>
      </c>
    </row>
    <row r="28" spans="1:29" ht="20.149999999999999" customHeight="1">
      <c r="A28" s="774"/>
      <c r="B28" s="59"/>
      <c r="C28" s="59"/>
      <c r="D28" s="60"/>
      <c r="E28" s="61"/>
      <c r="G28" s="774"/>
      <c r="H28" s="59"/>
      <c r="I28" s="59"/>
      <c r="J28" s="60"/>
      <c r="K28" s="61"/>
      <c r="M28" s="774"/>
      <c r="N28" s="59"/>
      <c r="O28" s="59"/>
      <c r="P28" s="60"/>
      <c r="Q28" s="61"/>
      <c r="S28" s="774"/>
      <c r="T28" s="59"/>
      <c r="U28" s="59"/>
      <c r="V28" s="60"/>
      <c r="W28" s="61"/>
      <c r="Y28" s="774"/>
      <c r="Z28" s="59"/>
      <c r="AA28" s="65" t="s">
        <v>174</v>
      </c>
      <c r="AB28" s="65">
        <v>8</v>
      </c>
      <c r="AC28" s="61" t="s">
        <v>62</v>
      </c>
    </row>
    <row r="29" spans="1:29" ht="20.149999999999999" customHeight="1">
      <c r="A29" s="774"/>
      <c r="B29" s="70"/>
      <c r="C29" s="64"/>
      <c r="D29" s="65"/>
      <c r="E29" s="61"/>
      <c r="G29" s="774"/>
      <c r="H29" s="70"/>
      <c r="I29" s="64"/>
      <c r="J29" s="65"/>
      <c r="K29" s="61"/>
      <c r="M29" s="774"/>
      <c r="N29" s="70"/>
      <c r="O29" s="64"/>
      <c r="P29" s="65"/>
      <c r="Q29" s="61"/>
      <c r="S29" s="774"/>
      <c r="T29" s="70"/>
      <c r="U29" s="64"/>
      <c r="V29" s="65"/>
      <c r="W29" s="61"/>
      <c r="Y29" s="774"/>
      <c r="Z29" s="70"/>
      <c r="AA29" s="60" t="s">
        <v>291</v>
      </c>
      <c r="AB29" s="65">
        <v>10</v>
      </c>
      <c r="AC29" s="61" t="s">
        <v>62</v>
      </c>
    </row>
    <row r="30" spans="1:29" ht="20.149999999999999" customHeight="1">
      <c r="A30" s="774"/>
      <c r="B30" s="70"/>
      <c r="C30" s="64"/>
      <c r="D30" s="65"/>
      <c r="E30" s="61"/>
      <c r="G30" s="774"/>
      <c r="H30" s="70"/>
      <c r="I30" s="64"/>
      <c r="J30" s="65"/>
      <c r="K30" s="61"/>
      <c r="M30" s="774"/>
      <c r="N30" s="70"/>
      <c r="O30" s="64"/>
      <c r="P30" s="65"/>
      <c r="Q30" s="61"/>
      <c r="S30" s="774"/>
      <c r="T30" s="70"/>
      <c r="U30" s="64"/>
      <c r="V30" s="65"/>
      <c r="W30" s="61"/>
      <c r="Y30" s="774"/>
      <c r="Z30" s="70"/>
      <c r="AA30" s="60"/>
      <c r="AB30" s="65"/>
      <c r="AC30" s="61"/>
    </row>
    <row r="31" spans="1:29" ht="20.149999999999999" customHeight="1">
      <c r="A31" s="774"/>
      <c r="B31" s="70"/>
      <c r="C31" s="64"/>
      <c r="D31" s="65"/>
      <c r="E31" s="61"/>
      <c r="G31" s="774"/>
      <c r="H31" s="70"/>
      <c r="I31" s="64"/>
      <c r="J31" s="65"/>
      <c r="K31" s="61"/>
      <c r="M31" s="774"/>
      <c r="N31" s="70"/>
      <c r="O31" s="64"/>
      <c r="P31" s="65"/>
      <c r="Q31" s="61"/>
      <c r="S31" s="774"/>
      <c r="T31" s="70"/>
      <c r="U31" s="64"/>
      <c r="V31" s="65"/>
      <c r="W31" s="61"/>
      <c r="Y31" s="774"/>
      <c r="Z31" s="70"/>
      <c r="AA31" s="64"/>
      <c r="AB31" s="65"/>
      <c r="AC31" s="61"/>
    </row>
    <row r="32" spans="1:29" ht="20.149999999999999" customHeight="1">
      <c r="A32" s="775"/>
      <c r="B32" s="70"/>
      <c r="C32" s="64"/>
      <c r="D32" s="65"/>
      <c r="E32" s="61"/>
      <c r="G32" s="775"/>
      <c r="H32" s="72"/>
      <c r="I32" s="73"/>
      <c r="J32" s="74"/>
      <c r="K32" s="75"/>
      <c r="M32" s="775"/>
      <c r="N32" s="72"/>
      <c r="O32" s="73"/>
      <c r="P32" s="74"/>
      <c r="Q32" s="90"/>
      <c r="S32" s="775"/>
      <c r="T32" s="70"/>
      <c r="U32" s="64"/>
      <c r="V32" s="65"/>
      <c r="W32" s="61"/>
      <c r="Y32" s="775"/>
      <c r="Z32" s="72"/>
      <c r="AA32" s="73"/>
      <c r="AB32" s="65"/>
      <c r="AC32" s="61"/>
    </row>
    <row r="33" spans="1:29" ht="20.149999999999999" customHeight="1">
      <c r="A33" s="773" t="s">
        <v>6</v>
      </c>
      <c r="B33" s="59" t="e">
        <f>#REF!</f>
        <v>#REF!</v>
      </c>
      <c r="C33" s="91"/>
      <c r="D33" s="56"/>
      <c r="E33" s="61"/>
      <c r="G33" s="773" t="s">
        <v>6</v>
      </c>
      <c r="H33" s="55"/>
      <c r="I33" s="55"/>
      <c r="J33" s="56"/>
      <c r="K33" s="57" t="s">
        <v>62</v>
      </c>
      <c r="M33" s="773" t="s">
        <v>6</v>
      </c>
      <c r="N33" s="55"/>
      <c r="O33" s="87"/>
      <c r="P33" s="56"/>
      <c r="Q33" s="57" t="s">
        <v>62</v>
      </c>
      <c r="S33" s="773" t="s">
        <v>6</v>
      </c>
      <c r="T33" s="59"/>
      <c r="U33" s="91"/>
      <c r="V33" s="56"/>
      <c r="W33" s="57" t="s">
        <v>62</v>
      </c>
      <c r="Y33" s="773" t="s">
        <v>6</v>
      </c>
      <c r="Z33" s="55" t="e">
        <f>#REF!</f>
        <v>#REF!</v>
      </c>
      <c r="AA33" s="55" t="s">
        <v>6</v>
      </c>
      <c r="AB33" s="56">
        <v>72</v>
      </c>
      <c r="AC33" s="57" t="s">
        <v>62</v>
      </c>
    </row>
    <row r="34" spans="1:29" ht="20.149999999999999" customHeight="1">
      <c r="A34" s="774"/>
      <c r="B34" s="59"/>
      <c r="C34" s="59"/>
      <c r="D34" s="60"/>
      <c r="E34" s="61"/>
      <c r="G34" s="774"/>
      <c r="H34" s="59"/>
      <c r="I34" s="59"/>
      <c r="J34" s="60"/>
      <c r="K34" s="61"/>
      <c r="M34" s="774"/>
      <c r="N34" s="59"/>
      <c r="O34" s="59"/>
      <c r="P34" s="60"/>
      <c r="Q34" s="61"/>
      <c r="S34" s="774"/>
      <c r="T34" s="59"/>
      <c r="U34" s="59"/>
      <c r="V34" s="60"/>
      <c r="W34" s="61"/>
      <c r="Y34" s="774"/>
      <c r="Z34" s="59"/>
      <c r="AA34" s="59"/>
      <c r="AB34" s="60"/>
      <c r="AC34" s="61"/>
    </row>
    <row r="35" spans="1:29" ht="20.149999999999999" customHeight="1">
      <c r="A35" s="774"/>
      <c r="B35" s="70"/>
      <c r="C35" s="64"/>
      <c r="D35" s="65"/>
      <c r="E35" s="61"/>
      <c r="G35" s="774"/>
      <c r="H35" s="70"/>
      <c r="I35" s="64"/>
      <c r="J35" s="65"/>
      <c r="K35" s="61"/>
      <c r="M35" s="774"/>
      <c r="N35" s="70"/>
      <c r="O35" s="64"/>
      <c r="P35" s="65"/>
      <c r="Q35" s="61"/>
      <c r="S35" s="774"/>
      <c r="T35" s="70"/>
      <c r="U35" s="64"/>
      <c r="V35" s="65"/>
      <c r="W35" s="61"/>
      <c r="Y35" s="774"/>
      <c r="Z35" s="70"/>
      <c r="AA35" s="64"/>
      <c r="AB35" s="65"/>
      <c r="AC35" s="61"/>
    </row>
    <row r="36" spans="1:29" ht="20.149999999999999" customHeight="1">
      <c r="A36" s="774"/>
      <c r="B36" s="70"/>
      <c r="C36" s="64"/>
      <c r="D36" s="65"/>
      <c r="E36" s="61"/>
      <c r="G36" s="774"/>
      <c r="H36" s="70"/>
      <c r="I36" s="64"/>
      <c r="J36" s="65"/>
      <c r="K36" s="61"/>
      <c r="M36" s="774"/>
      <c r="N36" s="70"/>
      <c r="O36" s="64"/>
      <c r="P36" s="65"/>
      <c r="Q36" s="61"/>
      <c r="S36" s="774"/>
      <c r="T36" s="70"/>
      <c r="U36" s="64"/>
      <c r="V36" s="65"/>
      <c r="W36" s="61"/>
      <c r="Y36" s="774"/>
      <c r="Z36" s="70"/>
      <c r="AA36" s="64"/>
      <c r="AB36" s="65"/>
      <c r="AC36" s="61"/>
    </row>
    <row r="37" spans="1:29" ht="20.149999999999999" customHeight="1">
      <c r="A37" s="774"/>
      <c r="B37" s="70"/>
      <c r="C37" s="64"/>
      <c r="D37" s="65"/>
      <c r="E37" s="61"/>
      <c r="G37" s="774"/>
      <c r="H37" s="70"/>
      <c r="I37" s="64"/>
      <c r="J37" s="65"/>
      <c r="K37" s="61"/>
      <c r="M37" s="774"/>
      <c r="N37" s="70"/>
      <c r="O37" s="64"/>
      <c r="P37" s="65"/>
      <c r="Q37" s="61"/>
      <c r="S37" s="774"/>
      <c r="T37" s="70"/>
      <c r="U37" s="64"/>
      <c r="V37" s="65"/>
      <c r="W37" s="61"/>
      <c r="Y37" s="774"/>
      <c r="Z37" s="70"/>
      <c r="AA37" s="64"/>
      <c r="AB37" s="65"/>
      <c r="AC37" s="61"/>
    </row>
    <row r="38" spans="1:29" ht="20.149999999999999" customHeight="1">
      <c r="A38" s="774"/>
      <c r="B38" s="70"/>
      <c r="C38" s="64"/>
      <c r="D38" s="65"/>
      <c r="E38" s="61"/>
      <c r="G38" s="775"/>
      <c r="H38" s="72"/>
      <c r="I38" s="73"/>
      <c r="J38" s="74"/>
      <c r="K38" s="75"/>
      <c r="M38" s="775"/>
      <c r="N38" s="72"/>
      <c r="O38" s="73"/>
      <c r="P38" s="74"/>
      <c r="Q38" s="90"/>
      <c r="S38" s="774"/>
      <c r="T38" s="70"/>
      <c r="U38" s="64"/>
      <c r="V38" s="65"/>
      <c r="W38" s="61"/>
      <c r="Y38" s="775"/>
      <c r="Z38" s="72"/>
      <c r="AA38" s="73"/>
      <c r="AB38" s="65"/>
      <c r="AC38" s="61"/>
    </row>
    <row r="39" spans="1:29" ht="20.149999999999999" customHeight="1">
      <c r="A39" s="773" t="s">
        <v>86</v>
      </c>
      <c r="B39" s="92" t="e">
        <f>#REF!</f>
        <v>#REF!</v>
      </c>
      <c r="C39" s="87"/>
      <c r="D39" s="56"/>
      <c r="E39" s="61"/>
      <c r="G39" s="777" t="s">
        <v>86</v>
      </c>
      <c r="H39" s="80"/>
      <c r="I39" s="93"/>
      <c r="J39" s="94"/>
      <c r="K39" s="66" t="s">
        <v>62</v>
      </c>
      <c r="M39" s="774" t="s">
        <v>86</v>
      </c>
      <c r="N39" s="95"/>
      <c r="O39" s="91"/>
      <c r="P39" s="78"/>
      <c r="Q39" s="66" t="s">
        <v>62</v>
      </c>
      <c r="S39" s="773" t="s">
        <v>86</v>
      </c>
      <c r="T39" s="92"/>
      <c r="U39" s="55"/>
      <c r="V39" s="56"/>
      <c r="W39" s="57" t="s">
        <v>62</v>
      </c>
      <c r="Y39" s="776" t="s">
        <v>86</v>
      </c>
      <c r="Z39" s="87" t="e">
        <f>#REF!</f>
        <v>#REF!</v>
      </c>
      <c r="AA39" s="96" t="s">
        <v>293</v>
      </c>
      <c r="AB39" s="56">
        <v>25</v>
      </c>
      <c r="AC39" s="57" t="s">
        <v>62</v>
      </c>
    </row>
    <row r="40" spans="1:29" ht="20.149999999999999" customHeight="1">
      <c r="A40" s="774"/>
      <c r="B40" s="97"/>
      <c r="C40" s="60"/>
      <c r="D40" s="60"/>
      <c r="E40" s="61"/>
      <c r="G40" s="777"/>
      <c r="H40" s="65"/>
      <c r="I40" s="93"/>
      <c r="J40" s="89"/>
      <c r="K40" s="61" t="s">
        <v>62</v>
      </c>
      <c r="M40" s="774"/>
      <c r="N40" s="97"/>
      <c r="O40" s="60"/>
      <c r="P40" s="60"/>
      <c r="Q40" s="61" t="s">
        <v>62</v>
      </c>
      <c r="S40" s="774"/>
      <c r="T40" s="97"/>
      <c r="U40" s="60"/>
      <c r="V40" s="60"/>
      <c r="W40" s="61" t="s">
        <v>62</v>
      </c>
      <c r="Y40" s="777"/>
      <c r="Z40" s="65"/>
      <c r="AA40" s="78" t="s">
        <v>294</v>
      </c>
      <c r="AB40" s="60">
        <v>10</v>
      </c>
      <c r="AC40" s="61" t="s">
        <v>62</v>
      </c>
    </row>
    <row r="41" spans="1:29" ht="20.149999999999999" customHeight="1">
      <c r="A41" s="774"/>
      <c r="B41" s="70"/>
      <c r="C41" s="98"/>
      <c r="D41" s="65"/>
      <c r="E41" s="61"/>
      <c r="G41" s="777"/>
      <c r="H41" s="65"/>
      <c r="I41" s="93"/>
      <c r="J41" s="89"/>
      <c r="K41" s="61" t="s">
        <v>62</v>
      </c>
      <c r="M41" s="774"/>
      <c r="N41" s="70"/>
      <c r="O41" s="60"/>
      <c r="P41" s="60"/>
      <c r="Q41" s="61"/>
      <c r="S41" s="774"/>
      <c r="T41" s="70"/>
      <c r="U41" s="99"/>
      <c r="V41" s="100"/>
      <c r="W41" s="61" t="s">
        <v>62</v>
      </c>
      <c r="Y41" s="777"/>
      <c r="Z41" s="65"/>
      <c r="AA41" s="78" t="s">
        <v>122</v>
      </c>
      <c r="AB41" s="100"/>
      <c r="AC41" s="61" t="s">
        <v>62</v>
      </c>
    </row>
    <row r="42" spans="1:29" ht="20.149999999999999" customHeight="1">
      <c r="A42" s="774"/>
      <c r="B42" s="70"/>
      <c r="C42" s="64"/>
      <c r="D42" s="65"/>
      <c r="E42" s="61"/>
      <c r="G42" s="777"/>
      <c r="H42" s="65"/>
      <c r="I42" s="101"/>
      <c r="J42" s="89"/>
      <c r="K42" s="61" t="s">
        <v>62</v>
      </c>
      <c r="M42" s="774"/>
      <c r="N42" s="70"/>
      <c r="O42" s="64"/>
      <c r="P42" s="65"/>
      <c r="Q42" s="61"/>
      <c r="S42" s="774"/>
      <c r="T42" s="70"/>
      <c r="U42" s="99"/>
      <c r="V42" s="100"/>
      <c r="W42" s="61" t="s">
        <v>62</v>
      </c>
      <c r="Y42" s="777"/>
      <c r="Z42" s="65"/>
      <c r="AA42" s="102"/>
      <c r="AB42" s="100"/>
      <c r="AC42" s="61" t="s">
        <v>62</v>
      </c>
    </row>
    <row r="43" spans="1:29" ht="20.149999999999999" customHeight="1">
      <c r="A43" s="775"/>
      <c r="B43" s="72"/>
      <c r="C43" s="73"/>
      <c r="D43" s="74"/>
      <c r="E43" s="75"/>
      <c r="G43" s="775"/>
      <c r="H43" s="72"/>
      <c r="I43" s="73"/>
      <c r="J43" s="74"/>
      <c r="K43" s="75"/>
      <c r="M43" s="775"/>
      <c r="N43" s="72"/>
      <c r="O43" s="73"/>
      <c r="P43" s="74"/>
      <c r="Q43" s="75"/>
      <c r="S43" s="775"/>
      <c r="T43" s="72"/>
      <c r="U43" s="73"/>
      <c r="V43" s="74"/>
      <c r="W43" s="75"/>
      <c r="Y43" s="778"/>
      <c r="Z43" s="74"/>
      <c r="AA43" s="74"/>
      <c r="AB43" s="74"/>
      <c r="AC43" s="75"/>
    </row>
    <row r="44" spans="1:29" ht="20.149999999999999" customHeight="1">
      <c r="A44" s="103"/>
      <c r="B44" s="104"/>
      <c r="C44" s="105"/>
      <c r="D44" s="106"/>
      <c r="E44" s="107"/>
      <c r="G44" s="103"/>
      <c r="H44" s="104"/>
      <c r="I44" s="105"/>
      <c r="J44" s="106"/>
      <c r="K44" s="107"/>
      <c r="M44" s="103"/>
      <c r="N44" s="104"/>
      <c r="O44" s="105"/>
      <c r="P44" s="106"/>
      <c r="Q44" s="107"/>
      <c r="S44" s="103"/>
      <c r="T44" s="104"/>
      <c r="U44" s="105"/>
      <c r="V44" s="106"/>
      <c r="W44" s="107"/>
      <c r="Y44" s="108"/>
      <c r="Z44" s="109"/>
      <c r="AA44" s="110"/>
      <c r="AB44" s="106"/>
      <c r="AC44" s="107"/>
    </row>
    <row r="46" spans="1:29" ht="20.149999999999999" customHeight="1">
      <c r="A46" s="793">
        <f>A2+7</f>
        <v>45600</v>
      </c>
      <c r="B46" s="793"/>
      <c r="C46" s="793"/>
      <c r="D46" s="794">
        <v>42415</v>
      </c>
      <c r="E46" s="794"/>
      <c r="G46" s="793">
        <f>A46+1</f>
        <v>45601</v>
      </c>
      <c r="H46" s="793"/>
      <c r="I46" s="793"/>
      <c r="J46" s="794">
        <f>G46</f>
        <v>45601</v>
      </c>
      <c r="K46" s="794"/>
      <c r="M46" s="793">
        <f>A46+2</f>
        <v>45602</v>
      </c>
      <c r="N46" s="793"/>
      <c r="O46" s="793"/>
      <c r="P46" s="794">
        <f>M46</f>
        <v>45602</v>
      </c>
      <c r="Q46" s="794"/>
      <c r="S46" s="793">
        <f>A46+3</f>
        <v>45603</v>
      </c>
      <c r="T46" s="793"/>
      <c r="U46" s="793"/>
      <c r="V46" s="794">
        <f>S46</f>
        <v>45603</v>
      </c>
      <c r="W46" s="794"/>
      <c r="Y46" s="792">
        <f>A46+4</f>
        <v>45604</v>
      </c>
      <c r="Z46" s="792"/>
      <c r="AA46" s="792"/>
      <c r="AB46" s="787" t="s">
        <v>59</v>
      </c>
      <c r="AC46" s="787"/>
    </row>
    <row r="47" spans="1:29" ht="20.149999999999999" customHeight="1">
      <c r="A47" s="774" t="s">
        <v>60</v>
      </c>
      <c r="B47" s="55" t="e">
        <f>#REF!</f>
        <v>#REF!</v>
      </c>
      <c r="C47" s="55" t="s">
        <v>61</v>
      </c>
      <c r="D47" s="56">
        <v>65</v>
      </c>
      <c r="E47" s="58" t="s">
        <v>62</v>
      </c>
      <c r="G47" s="774" t="s">
        <v>60</v>
      </c>
      <c r="H47" s="55" t="e">
        <f>#REF!</f>
        <v>#REF!</v>
      </c>
      <c r="I47" s="55" t="s">
        <v>63</v>
      </c>
      <c r="J47" s="56">
        <v>65</v>
      </c>
      <c r="K47" s="57" t="s">
        <v>62</v>
      </c>
      <c r="M47" s="774" t="s">
        <v>60</v>
      </c>
      <c r="N47" s="55" t="e">
        <f>#REF!</f>
        <v>#REF!</v>
      </c>
      <c r="O47" s="55" t="s">
        <v>61</v>
      </c>
      <c r="P47" s="56">
        <v>80</v>
      </c>
      <c r="Q47" s="57" t="s">
        <v>62</v>
      </c>
      <c r="S47" s="774" t="s">
        <v>60</v>
      </c>
      <c r="T47" s="55" t="e">
        <f>#REF!</f>
        <v>#REF!</v>
      </c>
      <c r="U47" s="55" t="s">
        <v>61</v>
      </c>
      <c r="V47" s="56">
        <v>65</v>
      </c>
      <c r="W47" s="57" t="s">
        <v>62</v>
      </c>
      <c r="Y47" s="773" t="s">
        <v>60</v>
      </c>
      <c r="Z47" s="55" t="e">
        <f>#REF!</f>
        <v>#REF!</v>
      </c>
      <c r="AA47" s="55" t="s">
        <v>61</v>
      </c>
      <c r="AB47" s="56">
        <v>65</v>
      </c>
      <c r="AC47" s="57" t="s">
        <v>62</v>
      </c>
    </row>
    <row r="48" spans="1:29" ht="20.149999999999999" customHeight="1">
      <c r="A48" s="774"/>
      <c r="B48" s="59"/>
      <c r="C48" s="64" t="s">
        <v>136</v>
      </c>
      <c r="D48" s="65">
        <v>15</v>
      </c>
      <c r="E48" s="66" t="s">
        <v>62</v>
      </c>
      <c r="G48" s="774"/>
      <c r="H48" s="59"/>
      <c r="I48" s="64" t="s">
        <v>111</v>
      </c>
      <c r="J48" s="65">
        <v>15</v>
      </c>
      <c r="K48" s="61" t="s">
        <v>62</v>
      </c>
      <c r="M48" s="774"/>
      <c r="N48" s="59"/>
      <c r="O48" s="64" t="s">
        <v>295</v>
      </c>
      <c r="P48" s="65">
        <v>20</v>
      </c>
      <c r="Q48" s="61" t="s">
        <v>62</v>
      </c>
      <c r="S48" s="774"/>
      <c r="T48" s="59"/>
      <c r="U48" s="64" t="s">
        <v>89</v>
      </c>
      <c r="V48" s="65">
        <v>15</v>
      </c>
      <c r="W48" s="61" t="s">
        <v>62</v>
      </c>
      <c r="Y48" s="774"/>
      <c r="Z48" s="59"/>
      <c r="AA48" s="64" t="s">
        <v>90</v>
      </c>
      <c r="AB48" s="65">
        <v>15</v>
      </c>
      <c r="AC48" s="61" t="s">
        <v>62</v>
      </c>
    </row>
    <row r="49" spans="1:29" ht="20.149999999999999" customHeight="1">
      <c r="A49" s="774"/>
      <c r="B49" s="67"/>
      <c r="C49" s="68"/>
      <c r="D49" s="60"/>
      <c r="E49" s="61"/>
      <c r="G49" s="774"/>
      <c r="H49" s="67"/>
      <c r="I49" s="68"/>
      <c r="J49" s="60"/>
      <c r="K49" s="61"/>
      <c r="M49" s="774"/>
      <c r="N49" s="67"/>
      <c r="O49" s="68" t="s">
        <v>92</v>
      </c>
      <c r="P49" s="60">
        <v>20</v>
      </c>
      <c r="Q49" s="61" t="s">
        <v>62</v>
      </c>
      <c r="S49" s="774"/>
      <c r="T49" s="67"/>
      <c r="U49" s="68"/>
      <c r="V49" s="60"/>
      <c r="W49" s="61"/>
      <c r="Y49" s="774"/>
      <c r="Z49" s="67"/>
      <c r="AA49" s="68"/>
      <c r="AB49" s="60"/>
      <c r="AC49" s="61"/>
    </row>
    <row r="50" spans="1:29" ht="20.149999999999999" customHeight="1">
      <c r="A50" s="774"/>
      <c r="B50" s="67"/>
      <c r="C50" s="68"/>
      <c r="D50" s="60"/>
      <c r="E50" s="61"/>
      <c r="G50" s="774"/>
      <c r="H50" s="67"/>
      <c r="I50" s="68"/>
      <c r="J50" s="60"/>
      <c r="K50" s="111"/>
      <c r="M50" s="774"/>
      <c r="N50" s="67"/>
      <c r="O50" s="68" t="s">
        <v>296</v>
      </c>
      <c r="P50" s="60">
        <v>1</v>
      </c>
      <c r="Q50" s="111" t="s">
        <v>62</v>
      </c>
      <c r="S50" s="774"/>
      <c r="T50" s="67"/>
      <c r="U50" s="68"/>
      <c r="V50" s="60"/>
      <c r="W50" s="111"/>
      <c r="Y50" s="774"/>
      <c r="Z50" s="67"/>
      <c r="AA50" s="68"/>
      <c r="AB50" s="60"/>
      <c r="AC50" s="61"/>
    </row>
    <row r="51" spans="1:29" ht="20.149999999999999" customHeight="1">
      <c r="A51" s="774"/>
      <c r="B51" s="67"/>
      <c r="C51" s="68"/>
      <c r="D51" s="60"/>
      <c r="E51" s="61"/>
      <c r="G51" s="774"/>
      <c r="H51" s="67"/>
      <c r="I51" s="64"/>
      <c r="J51" s="60"/>
      <c r="K51" s="111"/>
      <c r="M51" s="774"/>
      <c r="N51" s="67"/>
      <c r="O51" s="64" t="s">
        <v>297</v>
      </c>
      <c r="P51" s="60">
        <v>5</v>
      </c>
      <c r="Q51" s="111" t="s">
        <v>62</v>
      </c>
      <c r="S51" s="774"/>
      <c r="T51" s="67"/>
      <c r="U51" s="64"/>
      <c r="V51" s="60"/>
      <c r="W51" s="111"/>
      <c r="Y51" s="774"/>
      <c r="Z51" s="67"/>
      <c r="AA51" s="68"/>
      <c r="AB51" s="60"/>
      <c r="AC51" s="61"/>
    </row>
    <row r="52" spans="1:29" ht="20.149999999999999" customHeight="1">
      <c r="A52" s="774"/>
      <c r="B52" s="70"/>
      <c r="C52" s="64"/>
      <c r="D52" s="65"/>
      <c r="E52" s="61"/>
      <c r="G52" s="774"/>
      <c r="H52" s="70"/>
      <c r="I52" s="68"/>
      <c r="J52" s="65"/>
      <c r="K52" s="111"/>
      <c r="M52" s="774"/>
      <c r="N52" s="70"/>
      <c r="O52" s="68" t="s">
        <v>66</v>
      </c>
      <c r="P52" s="65">
        <v>20</v>
      </c>
      <c r="Q52" s="111" t="s">
        <v>62</v>
      </c>
      <c r="S52" s="774"/>
      <c r="T52" s="70"/>
      <c r="U52" s="68"/>
      <c r="V52" s="65"/>
      <c r="W52" s="111"/>
      <c r="Y52" s="774"/>
      <c r="Z52" s="70"/>
      <c r="AA52" s="64"/>
      <c r="AB52" s="65"/>
      <c r="AC52" s="61"/>
    </row>
    <row r="53" spans="1:29" ht="20.149999999999999" customHeight="1">
      <c r="A53" s="774"/>
      <c r="B53" s="70"/>
      <c r="C53" s="64"/>
      <c r="D53" s="65"/>
      <c r="E53" s="61"/>
      <c r="G53" s="774"/>
      <c r="H53" s="70"/>
      <c r="I53" s="68"/>
      <c r="J53" s="65"/>
      <c r="K53" s="66"/>
      <c r="M53" s="774"/>
      <c r="N53" s="70"/>
      <c r="O53" s="68"/>
      <c r="P53" s="65"/>
      <c r="Q53" s="66"/>
      <c r="S53" s="774"/>
      <c r="T53" s="70"/>
      <c r="U53" s="68"/>
      <c r="V53" s="65"/>
      <c r="W53" s="66"/>
      <c r="Y53" s="774"/>
      <c r="Z53" s="70"/>
      <c r="AA53" s="64"/>
      <c r="AB53" s="65"/>
      <c r="AC53" s="61"/>
    </row>
    <row r="54" spans="1:29" ht="20.149999999999999" customHeight="1">
      <c r="A54" s="775"/>
      <c r="B54" s="72"/>
      <c r="C54" s="73"/>
      <c r="D54" s="74"/>
      <c r="E54" s="75"/>
      <c r="G54" s="775"/>
      <c r="H54" s="72"/>
      <c r="I54" s="73"/>
      <c r="J54" s="74"/>
      <c r="K54" s="75"/>
      <c r="M54" s="775"/>
      <c r="N54" s="72"/>
      <c r="O54" s="73"/>
      <c r="P54" s="74"/>
      <c r="Q54" s="75"/>
      <c r="S54" s="775"/>
      <c r="T54" s="72"/>
      <c r="U54" s="73"/>
      <c r="V54" s="74"/>
      <c r="W54" s="75"/>
      <c r="Y54" s="775"/>
      <c r="Z54" s="72"/>
      <c r="AA54" s="73"/>
      <c r="AB54" s="74"/>
      <c r="AC54" s="75"/>
    </row>
    <row r="55" spans="1:29" ht="20.149999999999999" customHeight="1">
      <c r="A55" s="776" t="s">
        <v>4</v>
      </c>
      <c r="B55" s="65" t="e">
        <f>#REF!</f>
        <v>#REF!</v>
      </c>
      <c r="C55" s="69" t="s">
        <v>96</v>
      </c>
      <c r="D55" s="60">
        <v>75</v>
      </c>
      <c r="E55" s="58" t="s">
        <v>62</v>
      </c>
      <c r="G55" s="773" t="s">
        <v>4</v>
      </c>
      <c r="H55" s="65" t="e">
        <f>#REF!</f>
        <v>#REF!</v>
      </c>
      <c r="I55" s="69" t="s">
        <v>69</v>
      </c>
      <c r="J55" s="60">
        <v>1</v>
      </c>
      <c r="K55" s="57" t="s">
        <v>71</v>
      </c>
      <c r="M55" s="776" t="s">
        <v>4</v>
      </c>
      <c r="N55" s="65" t="e">
        <f>#REF!</f>
        <v>#REF!</v>
      </c>
      <c r="O55" s="112" t="s">
        <v>182</v>
      </c>
      <c r="P55" s="94">
        <v>1</v>
      </c>
      <c r="Q55" s="58" t="s">
        <v>95</v>
      </c>
      <c r="S55" s="773" t="s">
        <v>4</v>
      </c>
      <c r="T55" s="65" t="e">
        <f>#REF!</f>
        <v>#REF!</v>
      </c>
      <c r="U55" s="69" t="s">
        <v>96</v>
      </c>
      <c r="V55" s="60">
        <v>40</v>
      </c>
      <c r="W55" s="57" t="s">
        <v>62</v>
      </c>
      <c r="Y55" s="773" t="s">
        <v>4</v>
      </c>
      <c r="Z55" s="65" t="e">
        <f>#REF!</f>
        <v>#REF!</v>
      </c>
      <c r="AA55" s="113" t="s">
        <v>73</v>
      </c>
      <c r="AB55" s="114">
        <v>75</v>
      </c>
      <c r="AC55" s="57" t="s">
        <v>62</v>
      </c>
    </row>
    <row r="56" spans="1:29" ht="20.149999999999999" customHeight="1">
      <c r="A56" s="777"/>
      <c r="B56" s="65"/>
      <c r="C56" s="69" t="s">
        <v>183</v>
      </c>
      <c r="D56" s="60">
        <v>25</v>
      </c>
      <c r="E56" s="111" t="s">
        <v>62</v>
      </c>
      <c r="G56" s="774"/>
      <c r="H56" s="80"/>
      <c r="I56" s="69" t="s">
        <v>154</v>
      </c>
      <c r="J56" s="60">
        <v>5</v>
      </c>
      <c r="K56" s="61" t="s">
        <v>62</v>
      </c>
      <c r="M56" s="777"/>
      <c r="N56" s="65"/>
      <c r="O56" s="115" t="s">
        <v>298</v>
      </c>
      <c r="P56" s="102"/>
      <c r="Q56" s="111"/>
      <c r="S56" s="774"/>
      <c r="T56" s="65"/>
      <c r="U56" s="69" t="s">
        <v>299</v>
      </c>
      <c r="V56" s="60">
        <v>35</v>
      </c>
      <c r="W56" s="61" t="s">
        <v>62</v>
      </c>
      <c r="Y56" s="774"/>
      <c r="Z56" s="80"/>
      <c r="AA56" s="62" t="s">
        <v>148</v>
      </c>
      <c r="AB56" s="63">
        <v>25</v>
      </c>
      <c r="AC56" s="61" t="s">
        <v>62</v>
      </c>
    </row>
    <row r="57" spans="1:29" ht="20.149999999999999" customHeight="1">
      <c r="A57" s="777"/>
      <c r="B57" s="65"/>
      <c r="C57" s="69" t="s">
        <v>159</v>
      </c>
      <c r="D57" s="60">
        <v>8</v>
      </c>
      <c r="E57" s="111" t="s">
        <v>62</v>
      </c>
      <c r="G57" s="774"/>
      <c r="H57" s="80"/>
      <c r="I57" s="69" t="s">
        <v>173</v>
      </c>
      <c r="J57" s="60">
        <v>5</v>
      </c>
      <c r="K57" s="61" t="s">
        <v>62</v>
      </c>
      <c r="M57" s="777"/>
      <c r="N57" s="65"/>
      <c r="O57" s="115" t="s">
        <v>102</v>
      </c>
      <c r="P57" s="102"/>
      <c r="Q57" s="111"/>
      <c r="S57" s="774"/>
      <c r="T57" s="65"/>
      <c r="U57" s="69" t="s">
        <v>300</v>
      </c>
      <c r="V57" s="60">
        <v>8</v>
      </c>
      <c r="W57" s="61" t="s">
        <v>62</v>
      </c>
      <c r="Y57" s="774"/>
      <c r="Z57" s="80"/>
      <c r="AA57" s="62" t="s">
        <v>78</v>
      </c>
      <c r="AB57" s="63">
        <v>0.5</v>
      </c>
      <c r="AC57" s="61" t="s">
        <v>62</v>
      </c>
    </row>
    <row r="58" spans="1:29" ht="20.149999999999999" customHeight="1">
      <c r="A58" s="777"/>
      <c r="B58" s="65"/>
      <c r="C58" s="69" t="s">
        <v>301</v>
      </c>
      <c r="D58" s="60">
        <v>10</v>
      </c>
      <c r="E58" s="111" t="s">
        <v>62</v>
      </c>
      <c r="G58" s="774"/>
      <c r="H58" s="80"/>
      <c r="I58" s="69" t="s">
        <v>137</v>
      </c>
      <c r="J58" s="60">
        <v>8</v>
      </c>
      <c r="K58" s="111" t="s">
        <v>62</v>
      </c>
      <c r="M58" s="777"/>
      <c r="N58" s="65"/>
      <c r="O58" s="69"/>
      <c r="P58" s="60"/>
      <c r="Q58" s="111"/>
      <c r="S58" s="774"/>
      <c r="T58" s="65"/>
      <c r="U58" s="69" t="s">
        <v>153</v>
      </c>
      <c r="V58" s="60">
        <v>20</v>
      </c>
      <c r="W58" s="61" t="s">
        <v>62</v>
      </c>
      <c r="Y58" s="774"/>
      <c r="Z58" s="80"/>
      <c r="AA58" s="62" t="s">
        <v>103</v>
      </c>
      <c r="AB58" s="63">
        <v>0.5</v>
      </c>
      <c r="AC58" s="61" t="s">
        <v>62</v>
      </c>
    </row>
    <row r="59" spans="1:29" ht="20.149999999999999" customHeight="1">
      <c r="A59" s="774"/>
      <c r="B59" s="80"/>
      <c r="C59" s="69" t="s">
        <v>302</v>
      </c>
      <c r="D59" s="60"/>
      <c r="E59" s="61"/>
      <c r="G59" s="774"/>
      <c r="H59" s="80"/>
      <c r="I59" s="69" t="s">
        <v>160</v>
      </c>
      <c r="J59" s="60"/>
      <c r="K59" s="61"/>
      <c r="M59" s="774"/>
      <c r="N59" s="80"/>
      <c r="O59" s="69"/>
      <c r="P59" s="60"/>
      <c r="Q59" s="61"/>
      <c r="S59" s="774"/>
      <c r="T59" s="80"/>
      <c r="U59" s="69" t="s">
        <v>134</v>
      </c>
      <c r="V59" s="60">
        <v>5</v>
      </c>
      <c r="W59" s="61" t="s">
        <v>62</v>
      </c>
      <c r="Y59" s="774"/>
      <c r="Z59" s="80"/>
      <c r="AA59" s="69" t="s">
        <v>303</v>
      </c>
      <c r="AB59" s="60">
        <v>0.5</v>
      </c>
      <c r="AC59" s="61" t="s">
        <v>62</v>
      </c>
    </row>
    <row r="60" spans="1:29" ht="20.149999999999999" customHeight="1">
      <c r="A60" s="774"/>
      <c r="B60" s="65"/>
      <c r="C60" s="69" t="s">
        <v>304</v>
      </c>
      <c r="D60" s="60"/>
      <c r="E60" s="61"/>
      <c r="G60" s="774"/>
      <c r="H60" s="65"/>
      <c r="I60" s="69" t="s">
        <v>66</v>
      </c>
      <c r="J60" s="60">
        <v>5</v>
      </c>
      <c r="K60" s="61" t="s">
        <v>62</v>
      </c>
      <c r="M60" s="774"/>
      <c r="N60" s="65"/>
      <c r="O60" s="69"/>
      <c r="P60" s="60"/>
      <c r="Q60" s="61"/>
      <c r="S60" s="774"/>
      <c r="T60" s="65"/>
      <c r="U60" s="69" t="s">
        <v>101</v>
      </c>
      <c r="V60" s="60">
        <v>1</v>
      </c>
      <c r="W60" s="61" t="s">
        <v>62</v>
      </c>
      <c r="Y60" s="774"/>
      <c r="Z60" s="65"/>
      <c r="AA60" s="69"/>
      <c r="AB60" s="60"/>
      <c r="AC60" s="61"/>
    </row>
    <row r="61" spans="1:29" ht="20.149999999999999" customHeight="1">
      <c r="A61" s="774"/>
      <c r="B61" s="65"/>
      <c r="C61" s="69" t="s">
        <v>305</v>
      </c>
      <c r="D61" s="60"/>
      <c r="E61" s="61"/>
      <c r="G61" s="774"/>
      <c r="H61" s="65"/>
      <c r="I61" s="69"/>
      <c r="J61" s="60"/>
      <c r="K61" s="61"/>
      <c r="M61" s="774"/>
      <c r="N61" s="65"/>
      <c r="O61" s="69"/>
      <c r="P61" s="60"/>
      <c r="Q61" s="61"/>
      <c r="S61" s="774"/>
      <c r="T61" s="65"/>
      <c r="U61" s="69" t="s">
        <v>306</v>
      </c>
      <c r="V61" s="60">
        <v>5</v>
      </c>
      <c r="W61" s="61"/>
      <c r="Y61" s="774"/>
      <c r="Z61" s="65"/>
      <c r="AA61" s="69"/>
      <c r="AB61" s="60"/>
      <c r="AC61" s="61"/>
    </row>
    <row r="62" spans="1:29" ht="20.149999999999999" customHeight="1">
      <c r="A62" s="775"/>
      <c r="B62" s="74"/>
      <c r="C62" s="85"/>
      <c r="D62" s="86"/>
      <c r="E62" s="75"/>
      <c r="G62" s="774"/>
      <c r="H62" s="72"/>
      <c r="I62" s="85"/>
      <c r="J62" s="86"/>
      <c r="K62" s="75"/>
      <c r="M62" s="775"/>
      <c r="N62" s="74"/>
      <c r="O62" s="85"/>
      <c r="P62" s="86"/>
      <c r="Q62" s="75"/>
      <c r="S62" s="774"/>
      <c r="T62" s="74"/>
      <c r="U62" s="85"/>
      <c r="V62" s="86"/>
      <c r="W62" s="75"/>
      <c r="Y62" s="774"/>
      <c r="Z62" s="84"/>
      <c r="AA62" s="116"/>
      <c r="AB62" s="81"/>
      <c r="AC62" s="117"/>
    </row>
    <row r="63" spans="1:29" ht="20.149999999999999" customHeight="1">
      <c r="A63" s="774" t="s">
        <v>80</v>
      </c>
      <c r="B63" s="87" t="e">
        <f>#REF!</f>
        <v>#REF!</v>
      </c>
      <c r="C63" s="118" t="s">
        <v>171</v>
      </c>
      <c r="D63" s="118">
        <v>40</v>
      </c>
      <c r="E63" s="119" t="s">
        <v>62</v>
      </c>
      <c r="G63" s="773" t="s">
        <v>80</v>
      </c>
      <c r="H63" s="80" t="e">
        <f>#REF!</f>
        <v>#REF!</v>
      </c>
      <c r="I63" s="98" t="s">
        <v>307</v>
      </c>
      <c r="J63" s="80">
        <v>15</v>
      </c>
      <c r="K63" s="66" t="s">
        <v>62</v>
      </c>
      <c r="M63" s="774" t="s">
        <v>80</v>
      </c>
      <c r="N63" s="87" t="e">
        <f>#REF!</f>
        <v>#REF!</v>
      </c>
      <c r="O63" s="65" t="s">
        <v>131</v>
      </c>
      <c r="P63" s="65">
        <v>70</v>
      </c>
      <c r="Q63" s="57" t="s">
        <v>62</v>
      </c>
      <c r="S63" s="773" t="s">
        <v>80</v>
      </c>
      <c r="T63" s="87" t="e">
        <f>#REF!</f>
        <v>#REF!</v>
      </c>
      <c r="U63" s="98" t="s">
        <v>308</v>
      </c>
      <c r="V63" s="80">
        <v>70</v>
      </c>
      <c r="W63" s="66" t="s">
        <v>62</v>
      </c>
      <c r="Y63" s="779" t="s">
        <v>80</v>
      </c>
      <c r="Z63" s="87" t="e">
        <f>#REF!</f>
        <v>#REF!</v>
      </c>
      <c r="AA63" s="87" t="s">
        <v>309</v>
      </c>
      <c r="AB63" s="87">
        <v>40</v>
      </c>
      <c r="AC63" s="58" t="s">
        <v>62</v>
      </c>
    </row>
    <row r="64" spans="1:29" ht="20.149999999999999" customHeight="1">
      <c r="A64" s="774"/>
      <c r="B64" s="65"/>
      <c r="C64" s="65" t="s">
        <v>77</v>
      </c>
      <c r="D64" s="65">
        <v>15</v>
      </c>
      <c r="E64" s="61" t="s">
        <v>62</v>
      </c>
      <c r="G64" s="774"/>
      <c r="H64" s="65"/>
      <c r="I64" s="65" t="s">
        <v>290</v>
      </c>
      <c r="J64" s="65">
        <v>40</v>
      </c>
      <c r="K64" s="61" t="s">
        <v>62</v>
      </c>
      <c r="M64" s="774"/>
      <c r="N64" s="65"/>
      <c r="O64" s="65" t="s">
        <v>301</v>
      </c>
      <c r="P64" s="65">
        <v>10</v>
      </c>
      <c r="Q64" s="61" t="s">
        <v>62</v>
      </c>
      <c r="S64" s="774"/>
      <c r="T64" s="65"/>
      <c r="U64" s="65" t="s">
        <v>310</v>
      </c>
      <c r="V64" s="65">
        <v>10</v>
      </c>
      <c r="W64" s="61" t="s">
        <v>62</v>
      </c>
      <c r="Y64" s="780"/>
      <c r="Z64" s="65"/>
      <c r="AA64" s="65" t="s">
        <v>311</v>
      </c>
      <c r="AB64" s="65">
        <v>35</v>
      </c>
      <c r="AC64" s="111" t="s">
        <v>62</v>
      </c>
    </row>
    <row r="65" spans="1:29" ht="20.149999999999999" customHeight="1">
      <c r="A65" s="774"/>
      <c r="B65" s="65"/>
      <c r="C65" s="65" t="s">
        <v>291</v>
      </c>
      <c r="D65" s="65">
        <v>25</v>
      </c>
      <c r="E65" s="61" t="s">
        <v>62</v>
      </c>
      <c r="G65" s="774"/>
      <c r="H65" s="65"/>
      <c r="I65" s="65" t="s">
        <v>312</v>
      </c>
      <c r="J65" s="65">
        <v>10</v>
      </c>
      <c r="K65" s="61" t="s">
        <v>62</v>
      </c>
      <c r="M65" s="774"/>
      <c r="N65" s="65"/>
      <c r="O65" s="65" t="s">
        <v>313</v>
      </c>
      <c r="P65" s="65">
        <v>10</v>
      </c>
      <c r="Q65" s="61" t="s">
        <v>62</v>
      </c>
      <c r="S65" s="774"/>
      <c r="T65" s="65"/>
      <c r="U65" s="65" t="s">
        <v>314</v>
      </c>
      <c r="V65" s="65">
        <v>5</v>
      </c>
      <c r="W65" s="61" t="s">
        <v>62</v>
      </c>
      <c r="Y65" s="780"/>
      <c r="Z65" s="65"/>
      <c r="AA65" s="65" t="s">
        <v>85</v>
      </c>
      <c r="AB65" s="65">
        <v>5</v>
      </c>
      <c r="AC65" s="111" t="s">
        <v>62</v>
      </c>
    </row>
    <row r="66" spans="1:29" ht="20.149999999999999" customHeight="1">
      <c r="A66" s="774"/>
      <c r="B66" s="65"/>
      <c r="C66" s="65"/>
      <c r="D66" s="65"/>
      <c r="E66" s="61"/>
      <c r="G66" s="774"/>
      <c r="H66" s="65"/>
      <c r="I66" s="120" t="s">
        <v>315</v>
      </c>
      <c r="J66" s="65">
        <v>10</v>
      </c>
      <c r="K66" s="61" t="s">
        <v>62</v>
      </c>
      <c r="M66" s="774"/>
      <c r="N66" s="65"/>
      <c r="O66" s="65" t="s">
        <v>292</v>
      </c>
      <c r="P66" s="65"/>
      <c r="Q66" s="61"/>
      <c r="S66" s="774"/>
      <c r="T66" s="65"/>
      <c r="U66" s="120" t="s">
        <v>104</v>
      </c>
      <c r="V66" s="65"/>
      <c r="W66" s="61" t="s">
        <v>62</v>
      </c>
      <c r="Y66" s="780"/>
      <c r="Z66" s="65"/>
      <c r="AA66" s="65" t="s">
        <v>133</v>
      </c>
      <c r="AB66" s="65">
        <v>8</v>
      </c>
      <c r="AC66" s="111" t="s">
        <v>62</v>
      </c>
    </row>
    <row r="67" spans="1:29" ht="20.149999999999999" customHeight="1">
      <c r="A67" s="774"/>
      <c r="B67" s="65"/>
      <c r="C67" s="65"/>
      <c r="D67" s="65"/>
      <c r="E67" s="61"/>
      <c r="G67" s="774"/>
      <c r="H67" s="65"/>
      <c r="I67" s="65" t="s">
        <v>310</v>
      </c>
      <c r="J67" s="65">
        <v>10</v>
      </c>
      <c r="K67" s="61"/>
      <c r="M67" s="774"/>
      <c r="N67" s="65"/>
      <c r="O67" s="65"/>
      <c r="P67" s="65"/>
      <c r="Q67" s="61"/>
      <c r="S67" s="774"/>
      <c r="T67" s="65"/>
      <c r="U67" s="65"/>
      <c r="V67" s="65"/>
      <c r="W67" s="61"/>
      <c r="Y67" s="780"/>
      <c r="Z67" s="65"/>
      <c r="AA67" s="65"/>
      <c r="AB67" s="65"/>
      <c r="AC67" s="111"/>
    </row>
    <row r="68" spans="1:29" ht="20.149999999999999" customHeight="1">
      <c r="A68" s="774"/>
      <c r="B68" s="65"/>
      <c r="C68" s="65"/>
      <c r="D68" s="65"/>
      <c r="E68" s="61"/>
      <c r="G68" s="774"/>
      <c r="H68" s="65"/>
      <c r="I68" s="65" t="s">
        <v>103</v>
      </c>
      <c r="J68" s="65"/>
      <c r="K68" s="61"/>
      <c r="M68" s="774"/>
      <c r="N68" s="65"/>
      <c r="O68" s="65"/>
      <c r="P68" s="65"/>
      <c r="Q68" s="61"/>
      <c r="S68" s="774"/>
      <c r="T68" s="65"/>
      <c r="U68" s="65"/>
      <c r="V68" s="65"/>
      <c r="W68" s="61"/>
      <c r="Y68" s="780"/>
      <c r="Z68" s="65"/>
      <c r="AA68" s="65"/>
      <c r="AB68" s="65"/>
      <c r="AC68" s="111"/>
    </row>
    <row r="69" spans="1:29" ht="20.149999999999999" customHeight="1">
      <c r="A69" s="774"/>
      <c r="B69" s="60"/>
      <c r="C69" s="65"/>
      <c r="D69" s="65"/>
      <c r="E69" s="61"/>
      <c r="G69" s="774"/>
      <c r="H69" s="60"/>
      <c r="I69" s="65"/>
      <c r="J69" s="65"/>
      <c r="K69" s="61"/>
      <c r="M69" s="774"/>
      <c r="N69" s="60"/>
      <c r="O69" s="65"/>
      <c r="P69" s="65"/>
      <c r="Q69" s="61"/>
      <c r="S69" s="774"/>
      <c r="T69" s="60"/>
      <c r="U69" s="65"/>
      <c r="V69" s="65"/>
      <c r="W69" s="61"/>
      <c r="Y69" s="780"/>
      <c r="Z69" s="60"/>
      <c r="AA69" s="102"/>
      <c r="AB69" s="102"/>
      <c r="AC69" s="111"/>
    </row>
    <row r="70" spans="1:29" ht="20.149999999999999" customHeight="1">
      <c r="A70" s="775"/>
      <c r="B70" s="74"/>
      <c r="C70" s="74"/>
      <c r="D70" s="74"/>
      <c r="E70" s="90"/>
      <c r="G70" s="775"/>
      <c r="H70" s="74"/>
      <c r="I70" s="74"/>
      <c r="J70" s="74"/>
      <c r="K70" s="90"/>
      <c r="M70" s="775"/>
      <c r="N70" s="74"/>
      <c r="O70" s="74"/>
      <c r="P70" s="74"/>
      <c r="Q70" s="90"/>
      <c r="S70" s="775"/>
      <c r="T70" s="74"/>
      <c r="U70" s="74"/>
      <c r="V70" s="74"/>
      <c r="W70" s="90"/>
      <c r="Y70" s="781"/>
      <c r="Z70" s="74"/>
      <c r="AA70" s="74"/>
      <c r="AB70" s="74"/>
      <c r="AC70" s="90"/>
    </row>
    <row r="71" spans="1:29" ht="20.149999999999999" customHeight="1">
      <c r="A71" s="773" t="s">
        <v>80</v>
      </c>
      <c r="B71" s="59" t="str">
        <f>'113年11月格致'!F6</f>
        <v>豆瓣茄子</v>
      </c>
      <c r="C71" s="91" t="s">
        <v>316</v>
      </c>
      <c r="D71" s="56">
        <v>85</v>
      </c>
      <c r="E71" s="61" t="s">
        <v>62</v>
      </c>
      <c r="G71" s="773" t="s">
        <v>80</v>
      </c>
      <c r="H71" s="59" t="str">
        <f>'113年11月格致'!F7</f>
        <v>香椿百頁</v>
      </c>
      <c r="I71" s="55" t="s">
        <v>317</v>
      </c>
      <c r="J71" s="56">
        <v>35</v>
      </c>
      <c r="K71" s="57" t="s">
        <v>62</v>
      </c>
      <c r="M71" s="773" t="s">
        <v>80</v>
      </c>
      <c r="N71" s="55" t="str">
        <f>'113年11月格致'!F8</f>
        <v>滷蘭花乾</v>
      </c>
      <c r="O71" s="87" t="s">
        <v>132</v>
      </c>
      <c r="P71" s="56">
        <v>1</v>
      </c>
      <c r="Q71" s="57" t="s">
        <v>95</v>
      </c>
      <c r="S71" s="773" t="s">
        <v>80</v>
      </c>
      <c r="T71" s="59" t="str">
        <f>'113年11月格致'!F9</f>
        <v>醬燒黑輪條*1</v>
      </c>
      <c r="U71" s="91" t="s">
        <v>318</v>
      </c>
      <c r="V71" s="56">
        <v>1</v>
      </c>
      <c r="W71" s="57" t="s">
        <v>95</v>
      </c>
      <c r="Y71" s="773" t="s">
        <v>80</v>
      </c>
      <c r="Z71" s="55" t="str">
        <f>'113年11月格致'!F10</f>
        <v>油片炒豆芽</v>
      </c>
      <c r="AA71" s="87" t="s">
        <v>106</v>
      </c>
      <c r="AB71" s="87">
        <v>50</v>
      </c>
      <c r="AC71" s="58" t="s">
        <v>62</v>
      </c>
    </row>
    <row r="72" spans="1:29" ht="20.149999999999999" customHeight="1">
      <c r="A72" s="774"/>
      <c r="B72" s="59"/>
      <c r="C72" s="59" t="s">
        <v>319</v>
      </c>
      <c r="D72" s="60"/>
      <c r="E72" s="61"/>
      <c r="G72" s="774"/>
      <c r="H72" s="59"/>
      <c r="I72" s="59" t="s">
        <v>320</v>
      </c>
      <c r="J72" s="60">
        <v>30</v>
      </c>
      <c r="K72" s="57" t="s">
        <v>62</v>
      </c>
      <c r="M72" s="774"/>
      <c r="N72" s="59"/>
      <c r="O72" s="59"/>
      <c r="P72" s="60"/>
      <c r="Q72" s="61"/>
      <c r="S72" s="774"/>
      <c r="T72" s="59"/>
      <c r="U72" s="59"/>
      <c r="V72" s="60"/>
      <c r="W72" s="61"/>
      <c r="Y72" s="774"/>
      <c r="Z72" s="59"/>
      <c r="AA72" s="65" t="s">
        <v>321</v>
      </c>
      <c r="AB72" s="65">
        <v>15</v>
      </c>
      <c r="AC72" s="111" t="s">
        <v>62</v>
      </c>
    </row>
    <row r="73" spans="1:29" ht="20.149999999999999" customHeight="1">
      <c r="A73" s="774"/>
      <c r="B73" s="70"/>
      <c r="C73" s="64"/>
      <c r="D73" s="65"/>
      <c r="E73" s="61"/>
      <c r="G73" s="774"/>
      <c r="H73" s="70"/>
      <c r="I73" s="64" t="s">
        <v>94</v>
      </c>
      <c r="J73" s="65">
        <v>10</v>
      </c>
      <c r="K73" s="57" t="s">
        <v>62</v>
      </c>
      <c r="M73" s="774"/>
      <c r="N73" s="70"/>
      <c r="O73" s="64"/>
      <c r="P73" s="65"/>
      <c r="Q73" s="61"/>
      <c r="S73" s="774"/>
      <c r="T73" s="70"/>
      <c r="U73" s="64"/>
      <c r="V73" s="65"/>
      <c r="W73" s="61"/>
      <c r="Y73" s="774"/>
      <c r="Z73" s="70"/>
      <c r="AA73" s="65" t="s">
        <v>313</v>
      </c>
      <c r="AB73" s="65">
        <v>10</v>
      </c>
      <c r="AC73" s="111" t="s">
        <v>62</v>
      </c>
    </row>
    <row r="74" spans="1:29" ht="20.149999999999999" customHeight="1">
      <c r="A74" s="774"/>
      <c r="B74" s="70"/>
      <c r="C74" s="64"/>
      <c r="D74" s="65"/>
      <c r="E74" s="61"/>
      <c r="G74" s="774"/>
      <c r="H74" s="70"/>
      <c r="I74" s="64"/>
      <c r="J74" s="65"/>
      <c r="K74" s="61"/>
      <c r="M74" s="774"/>
      <c r="N74" s="70"/>
      <c r="O74" s="64"/>
      <c r="P74" s="65"/>
      <c r="Q74" s="61"/>
      <c r="S74" s="774"/>
      <c r="T74" s="70"/>
      <c r="U74" s="64"/>
      <c r="V74" s="65"/>
      <c r="W74" s="61"/>
      <c r="Y74" s="774"/>
      <c r="Z74" s="70"/>
      <c r="AA74" s="64"/>
      <c r="AB74" s="65"/>
      <c r="AC74" s="61"/>
    </row>
    <row r="75" spans="1:29" ht="20.149999999999999" customHeight="1">
      <c r="A75" s="774"/>
      <c r="B75" s="70"/>
      <c r="C75" s="64"/>
      <c r="D75" s="65"/>
      <c r="E75" s="61"/>
      <c r="G75" s="774"/>
      <c r="H75" s="70"/>
      <c r="I75" s="64"/>
      <c r="J75" s="65"/>
      <c r="K75" s="61"/>
      <c r="M75" s="774"/>
      <c r="N75" s="70"/>
      <c r="O75" s="64"/>
      <c r="P75" s="65"/>
      <c r="Q75" s="61"/>
      <c r="S75" s="774"/>
      <c r="T75" s="70"/>
      <c r="U75" s="64"/>
      <c r="V75" s="65"/>
      <c r="W75" s="61"/>
      <c r="Y75" s="774"/>
      <c r="Z75" s="70"/>
      <c r="AA75" s="64"/>
      <c r="AB75" s="65"/>
      <c r="AC75" s="61"/>
    </row>
    <row r="76" spans="1:29" ht="20.149999999999999" customHeight="1">
      <c r="A76" s="775"/>
      <c r="B76" s="70"/>
      <c r="C76" s="64"/>
      <c r="D76" s="65"/>
      <c r="E76" s="61"/>
      <c r="G76" s="775"/>
      <c r="H76" s="72"/>
      <c r="I76" s="73"/>
      <c r="J76" s="74"/>
      <c r="K76" s="75"/>
      <c r="M76" s="775"/>
      <c r="N76" s="72"/>
      <c r="O76" s="73"/>
      <c r="P76" s="74"/>
      <c r="Q76" s="90"/>
      <c r="S76" s="775"/>
      <c r="T76" s="70"/>
      <c r="U76" s="64"/>
      <c r="V76" s="65"/>
      <c r="W76" s="61"/>
      <c r="Y76" s="775"/>
      <c r="Z76" s="72"/>
      <c r="AA76" s="73"/>
      <c r="AB76" s="65"/>
      <c r="AC76" s="61"/>
    </row>
    <row r="77" spans="1:29" ht="20.149999999999999" customHeight="1">
      <c r="A77" s="773" t="s">
        <v>6</v>
      </c>
      <c r="B77" s="55" t="e">
        <f>#REF!</f>
        <v>#REF!</v>
      </c>
      <c r="C77" s="55" t="s">
        <v>6</v>
      </c>
      <c r="D77" s="56">
        <v>72</v>
      </c>
      <c r="E77" s="57" t="s">
        <v>62</v>
      </c>
      <c r="G77" s="773" t="s">
        <v>6</v>
      </c>
      <c r="H77" s="55" t="e">
        <f>#REF!</f>
        <v>#REF!</v>
      </c>
      <c r="I77" s="55" t="s">
        <v>6</v>
      </c>
      <c r="J77" s="56">
        <v>72</v>
      </c>
      <c r="K77" s="57" t="s">
        <v>62</v>
      </c>
      <c r="M77" s="773" t="s">
        <v>6</v>
      </c>
      <c r="N77" s="55" t="e">
        <f>#REF!</f>
        <v>#REF!</v>
      </c>
      <c r="O77" s="55" t="s">
        <v>6</v>
      </c>
      <c r="P77" s="56">
        <v>72</v>
      </c>
      <c r="Q77" s="57" t="s">
        <v>62</v>
      </c>
      <c r="S77" s="773" t="s">
        <v>6</v>
      </c>
      <c r="T77" s="55" t="e">
        <f>#REF!</f>
        <v>#REF!</v>
      </c>
      <c r="U77" s="55" t="s">
        <v>6</v>
      </c>
      <c r="V77" s="56">
        <v>72</v>
      </c>
      <c r="W77" s="57" t="s">
        <v>62</v>
      </c>
      <c r="Y77" s="774" t="s">
        <v>6</v>
      </c>
      <c r="Z77" s="91" t="e">
        <f>#REF!</f>
        <v>#REF!</v>
      </c>
      <c r="AA77" s="55" t="s">
        <v>6</v>
      </c>
      <c r="AB77" s="56">
        <v>75</v>
      </c>
      <c r="AC77" s="66" t="s">
        <v>62</v>
      </c>
    </row>
    <row r="78" spans="1:29" ht="20.149999999999999" customHeight="1">
      <c r="A78" s="774"/>
      <c r="B78" s="59"/>
      <c r="C78" s="59"/>
      <c r="D78" s="60"/>
      <c r="E78" s="61"/>
      <c r="G78" s="774"/>
      <c r="H78" s="59"/>
      <c r="I78" s="59"/>
      <c r="J78" s="60"/>
      <c r="K78" s="61"/>
      <c r="M78" s="774"/>
      <c r="N78" s="59"/>
      <c r="O78" s="59"/>
      <c r="P78" s="60"/>
      <c r="Q78" s="61"/>
      <c r="S78" s="774"/>
      <c r="T78" s="59"/>
      <c r="U78" s="59"/>
      <c r="V78" s="60"/>
      <c r="W78" s="61"/>
      <c r="Y78" s="774"/>
      <c r="Z78" s="59"/>
      <c r="AA78" s="59" t="s">
        <v>160</v>
      </c>
      <c r="AB78" s="60"/>
      <c r="AC78" s="61"/>
    </row>
    <row r="79" spans="1:29" ht="20.149999999999999" customHeight="1">
      <c r="A79" s="774"/>
      <c r="B79" s="70"/>
      <c r="C79" s="64"/>
      <c r="D79" s="65"/>
      <c r="E79" s="61"/>
      <c r="G79" s="774"/>
      <c r="H79" s="70"/>
      <c r="I79" s="64"/>
      <c r="J79" s="65"/>
      <c r="K79" s="61"/>
      <c r="M79" s="774"/>
      <c r="N79" s="70"/>
      <c r="O79" s="64"/>
      <c r="P79" s="65"/>
      <c r="Q79" s="61"/>
      <c r="S79" s="774"/>
      <c r="T79" s="70"/>
      <c r="U79" s="64"/>
      <c r="V79" s="65"/>
      <c r="W79" s="61"/>
      <c r="Y79" s="774"/>
      <c r="Z79" s="70"/>
      <c r="AA79" s="64" t="s">
        <v>291</v>
      </c>
      <c r="AB79" s="65">
        <v>5</v>
      </c>
      <c r="AC79" s="61" t="s">
        <v>62</v>
      </c>
    </row>
    <row r="80" spans="1:29" ht="20.149999999999999" customHeight="1">
      <c r="A80" s="774"/>
      <c r="B80" s="70"/>
      <c r="C80" s="64"/>
      <c r="D80" s="65"/>
      <c r="E80" s="61"/>
      <c r="G80" s="774"/>
      <c r="H80" s="70"/>
      <c r="I80" s="64"/>
      <c r="J80" s="65"/>
      <c r="K80" s="61"/>
      <c r="M80" s="774"/>
      <c r="N80" s="70"/>
      <c r="O80" s="64"/>
      <c r="P80" s="65"/>
      <c r="Q80" s="61"/>
      <c r="S80" s="774"/>
      <c r="T80" s="70"/>
      <c r="U80" s="64"/>
      <c r="V80" s="65"/>
      <c r="W80" s="61"/>
      <c r="Y80" s="774"/>
      <c r="Z80" s="70"/>
      <c r="AA80" s="64"/>
      <c r="AB80" s="65"/>
      <c r="AC80" s="61"/>
    </row>
    <row r="81" spans="1:31" ht="20.149999999999999" customHeight="1">
      <c r="A81" s="774"/>
      <c r="B81" s="70"/>
      <c r="C81" s="64"/>
      <c r="D81" s="65"/>
      <c r="E81" s="61"/>
      <c r="G81" s="774"/>
      <c r="H81" s="70"/>
      <c r="I81" s="64"/>
      <c r="J81" s="65"/>
      <c r="K81" s="61"/>
      <c r="M81" s="774"/>
      <c r="N81" s="70"/>
      <c r="O81" s="64"/>
      <c r="P81" s="65"/>
      <c r="Q81" s="61"/>
      <c r="S81" s="774"/>
      <c r="T81" s="70"/>
      <c r="U81" s="64"/>
      <c r="V81" s="65"/>
      <c r="W81" s="61"/>
      <c r="Y81" s="774"/>
      <c r="Z81" s="70"/>
      <c r="AA81" s="64"/>
      <c r="AB81" s="65"/>
      <c r="AC81" s="61"/>
      <c r="AE81" s="121"/>
    </row>
    <row r="82" spans="1:31" ht="20.149999999999999" customHeight="1">
      <c r="A82" s="775"/>
      <c r="B82" s="72"/>
      <c r="C82" s="73"/>
      <c r="D82" s="74"/>
      <c r="E82" s="75"/>
      <c r="G82" s="775"/>
      <c r="H82" s="72"/>
      <c r="I82" s="73"/>
      <c r="J82" s="74"/>
      <c r="K82" s="75"/>
      <c r="M82" s="775"/>
      <c r="N82" s="72"/>
      <c r="O82" s="73"/>
      <c r="P82" s="74"/>
      <c r="Q82" s="75"/>
      <c r="S82" s="775"/>
      <c r="T82" s="72"/>
      <c r="U82" s="73"/>
      <c r="V82" s="74"/>
      <c r="W82" s="75"/>
      <c r="Y82" s="774"/>
      <c r="Z82" s="70"/>
      <c r="AA82" s="64"/>
      <c r="AB82" s="65"/>
      <c r="AC82" s="61"/>
    </row>
    <row r="83" spans="1:31" ht="20.149999999999999" customHeight="1">
      <c r="A83" s="774" t="s">
        <v>86</v>
      </c>
      <c r="B83" s="122" t="e">
        <f>#REF!</f>
        <v>#REF!</v>
      </c>
      <c r="C83" s="123" t="s">
        <v>168</v>
      </c>
      <c r="D83" s="78">
        <v>5</v>
      </c>
      <c r="E83" s="57" t="s">
        <v>62</v>
      </c>
      <c r="G83" s="774" t="s">
        <v>86</v>
      </c>
      <c r="H83" s="124" t="e">
        <f>#REF!</f>
        <v>#REF!</v>
      </c>
      <c r="I83" s="123" t="s">
        <v>322</v>
      </c>
      <c r="J83" s="78">
        <v>1</v>
      </c>
      <c r="K83" s="57" t="s">
        <v>62</v>
      </c>
      <c r="M83" s="774" t="s">
        <v>86</v>
      </c>
      <c r="N83" s="122" t="e">
        <f>#REF!</f>
        <v>#REF!</v>
      </c>
      <c r="O83" s="123" t="s">
        <v>121</v>
      </c>
      <c r="P83" s="78">
        <v>10</v>
      </c>
      <c r="Q83" s="57" t="s">
        <v>62</v>
      </c>
      <c r="S83" s="774" t="s">
        <v>86</v>
      </c>
      <c r="T83" s="122" t="e">
        <f>#REF!</f>
        <v>#REF!</v>
      </c>
      <c r="U83" s="56" t="s">
        <v>323</v>
      </c>
      <c r="V83" s="56">
        <v>40</v>
      </c>
      <c r="W83" s="66" t="s">
        <v>62</v>
      </c>
      <c r="Y83" s="773" t="s">
        <v>86</v>
      </c>
      <c r="Z83" s="122" t="e">
        <f>#REF!</f>
        <v>#REF!</v>
      </c>
      <c r="AA83" s="56" t="s">
        <v>87</v>
      </c>
      <c r="AB83" s="56">
        <v>1</v>
      </c>
      <c r="AC83" s="66" t="s">
        <v>62</v>
      </c>
    </row>
    <row r="84" spans="1:31" ht="20.149999999999999" customHeight="1">
      <c r="A84" s="774"/>
      <c r="B84" s="70"/>
      <c r="C84" s="98" t="s">
        <v>169</v>
      </c>
      <c r="D84" s="65"/>
      <c r="E84" s="61"/>
      <c r="G84" s="774"/>
      <c r="H84" s="95"/>
      <c r="I84" s="65" t="s">
        <v>324</v>
      </c>
      <c r="J84" s="65">
        <v>5</v>
      </c>
      <c r="K84" s="61" t="s">
        <v>62</v>
      </c>
      <c r="M84" s="774"/>
      <c r="N84" s="70"/>
      <c r="O84" s="98" t="s">
        <v>151</v>
      </c>
      <c r="P84" s="65">
        <v>20</v>
      </c>
      <c r="Q84" s="61" t="s">
        <v>62</v>
      </c>
      <c r="S84" s="774"/>
      <c r="T84" s="70"/>
      <c r="U84" s="78" t="s">
        <v>122</v>
      </c>
      <c r="V84" s="78"/>
      <c r="W84" s="61"/>
      <c r="Y84" s="774"/>
      <c r="Z84" s="70"/>
      <c r="AA84" s="78" t="s">
        <v>156</v>
      </c>
      <c r="AB84" s="78">
        <v>0.5</v>
      </c>
      <c r="AC84" s="61" t="s">
        <v>62</v>
      </c>
    </row>
    <row r="85" spans="1:31" ht="20.149999999999999" customHeight="1">
      <c r="A85" s="774"/>
      <c r="B85" s="70"/>
      <c r="C85" s="65"/>
      <c r="D85" s="60"/>
      <c r="E85" s="66"/>
      <c r="G85" s="774"/>
      <c r="H85" s="70"/>
      <c r="I85" s="65" t="s">
        <v>68</v>
      </c>
      <c r="J85" s="60">
        <v>1</v>
      </c>
      <c r="K85" s="66" t="s">
        <v>62</v>
      </c>
      <c r="M85" s="774"/>
      <c r="N85" s="70"/>
      <c r="O85" s="65" t="s">
        <v>179</v>
      </c>
      <c r="P85" s="60">
        <v>10</v>
      </c>
      <c r="Q85" s="66" t="s">
        <v>62</v>
      </c>
      <c r="S85" s="774"/>
      <c r="T85" s="70"/>
      <c r="U85" s="59"/>
      <c r="V85" s="60"/>
      <c r="W85" s="61"/>
      <c r="Y85" s="777"/>
      <c r="Z85" s="70"/>
      <c r="AA85" s="59" t="s">
        <v>88</v>
      </c>
      <c r="AB85" s="60">
        <v>0.5</v>
      </c>
      <c r="AC85" s="61" t="s">
        <v>62</v>
      </c>
    </row>
    <row r="86" spans="1:31" ht="20.149999999999999" customHeight="1">
      <c r="A86" s="774"/>
      <c r="B86" s="70"/>
      <c r="C86" s="98"/>
      <c r="D86" s="65"/>
      <c r="E86" s="61"/>
      <c r="G86" s="774"/>
      <c r="H86" s="70"/>
      <c r="I86" s="123"/>
      <c r="J86" s="78"/>
      <c r="K86" s="57"/>
      <c r="M86" s="774"/>
      <c r="N86" s="70"/>
      <c r="O86" s="65" t="s">
        <v>120</v>
      </c>
      <c r="P86" s="65">
        <v>10</v>
      </c>
      <c r="Q86" s="61" t="s">
        <v>62</v>
      </c>
      <c r="S86" s="774"/>
      <c r="T86" s="70"/>
      <c r="U86" s="64"/>
      <c r="V86" s="65"/>
      <c r="W86" s="61"/>
      <c r="Y86" s="777"/>
      <c r="Z86" s="70"/>
      <c r="AA86" s="64" t="s">
        <v>181</v>
      </c>
      <c r="AB86" s="65">
        <v>15</v>
      </c>
      <c r="AC86" s="61"/>
    </row>
    <row r="87" spans="1:31" ht="20.149999999999999" customHeight="1">
      <c r="A87" s="775"/>
      <c r="B87" s="72"/>
      <c r="C87" s="73"/>
      <c r="D87" s="74"/>
      <c r="E87" s="75"/>
      <c r="G87" s="775"/>
      <c r="H87" s="72"/>
      <c r="I87" s="73"/>
      <c r="J87" s="74"/>
      <c r="K87" s="75"/>
      <c r="M87" s="775"/>
      <c r="N87" s="72"/>
      <c r="O87" s="73"/>
      <c r="P87" s="74"/>
      <c r="Q87" s="75"/>
      <c r="S87" s="775"/>
      <c r="T87" s="72"/>
      <c r="U87" s="73"/>
      <c r="V87" s="74"/>
      <c r="W87" s="75"/>
      <c r="Y87" s="775"/>
      <c r="Z87" s="72"/>
      <c r="AA87" s="73"/>
      <c r="AB87" s="74"/>
      <c r="AC87" s="75"/>
    </row>
    <row r="88" spans="1:31" ht="20.149999999999999" customHeight="1">
      <c r="A88" s="103"/>
      <c r="B88" s="104"/>
      <c r="C88" s="105"/>
      <c r="D88" s="106"/>
      <c r="E88" s="107"/>
      <c r="G88" s="103"/>
      <c r="H88" s="104"/>
      <c r="I88" s="105"/>
      <c r="J88" s="106"/>
      <c r="K88" s="107"/>
      <c r="M88" s="103"/>
      <c r="N88" s="104"/>
      <c r="O88" s="105"/>
      <c r="P88" s="106"/>
      <c r="Q88" s="107"/>
      <c r="S88" s="103"/>
      <c r="T88" s="104"/>
      <c r="U88" s="105"/>
      <c r="V88" s="106"/>
      <c r="W88" s="107"/>
      <c r="Y88" s="103"/>
      <c r="Z88" s="104"/>
      <c r="AA88" s="105"/>
      <c r="AB88" s="106"/>
      <c r="AC88" s="125"/>
    </row>
    <row r="89" spans="1:31" ht="20.149999999999999" customHeight="1">
      <c r="A89" s="793">
        <f>A46+7</f>
        <v>45607</v>
      </c>
      <c r="B89" s="793"/>
      <c r="C89" s="793"/>
      <c r="D89" s="794">
        <v>42415</v>
      </c>
      <c r="E89" s="794"/>
      <c r="G89" s="793">
        <f>A89+1</f>
        <v>45608</v>
      </c>
      <c r="H89" s="793"/>
      <c r="I89" s="793"/>
      <c r="J89" s="794">
        <f>G89</f>
        <v>45608</v>
      </c>
      <c r="K89" s="794"/>
      <c r="M89" s="793">
        <f>A89+2</f>
        <v>45609</v>
      </c>
      <c r="N89" s="793"/>
      <c r="O89" s="793"/>
      <c r="P89" s="794">
        <f>M89</f>
        <v>45609</v>
      </c>
      <c r="Q89" s="794"/>
      <c r="S89" s="795">
        <f>A89+3</f>
        <v>45610</v>
      </c>
      <c r="T89" s="795"/>
      <c r="U89" s="795"/>
      <c r="V89" s="782">
        <f>S89</f>
        <v>45610</v>
      </c>
      <c r="W89" s="782"/>
      <c r="Y89" s="783">
        <f>A89+4</f>
        <v>45611</v>
      </c>
      <c r="Z89" s="783"/>
      <c r="AA89" s="783"/>
      <c r="AB89" s="789" t="s">
        <v>59</v>
      </c>
      <c r="AC89" s="789"/>
    </row>
    <row r="90" spans="1:31" ht="20.149999999999999" customHeight="1">
      <c r="A90" s="773" t="s">
        <v>60</v>
      </c>
      <c r="B90" s="55" t="e">
        <f>#REF!</f>
        <v>#REF!</v>
      </c>
      <c r="C90" s="55" t="s">
        <v>61</v>
      </c>
      <c r="D90" s="56">
        <v>80</v>
      </c>
      <c r="E90" s="58" t="s">
        <v>62</v>
      </c>
      <c r="G90" s="773" t="s">
        <v>60</v>
      </c>
      <c r="H90" s="55" t="e">
        <f>#REF!</f>
        <v>#REF!</v>
      </c>
      <c r="I90" s="55" t="s">
        <v>63</v>
      </c>
      <c r="J90" s="56">
        <v>65</v>
      </c>
      <c r="K90" s="58" t="s">
        <v>62</v>
      </c>
      <c r="M90" s="773" t="s">
        <v>60</v>
      </c>
      <c r="N90" s="55" t="e">
        <f>#REF!</f>
        <v>#REF!</v>
      </c>
      <c r="O90" s="91" t="s">
        <v>61</v>
      </c>
      <c r="P90" s="78">
        <v>65</v>
      </c>
      <c r="Q90" s="58" t="s">
        <v>62</v>
      </c>
      <c r="S90" s="776" t="s">
        <v>60</v>
      </c>
      <c r="T90" s="55" t="e">
        <f>#REF!</f>
        <v>#REF!</v>
      </c>
      <c r="U90" s="55" t="s">
        <v>61</v>
      </c>
      <c r="V90" s="56">
        <v>65</v>
      </c>
      <c r="W90" s="58" t="s">
        <v>62</v>
      </c>
      <c r="Y90" s="773" t="s">
        <v>60</v>
      </c>
      <c r="Z90" s="55" t="e">
        <f>#REF!</f>
        <v>#REF!</v>
      </c>
      <c r="AA90" s="55" t="s">
        <v>325</v>
      </c>
      <c r="AB90" s="56">
        <v>65</v>
      </c>
      <c r="AC90" s="66" t="s">
        <v>62</v>
      </c>
    </row>
    <row r="91" spans="1:31" ht="20.149999999999999" customHeight="1">
      <c r="A91" s="774"/>
      <c r="B91" s="59"/>
      <c r="C91" s="64" t="s">
        <v>158</v>
      </c>
      <c r="D91" s="65">
        <v>0.5</v>
      </c>
      <c r="E91" s="66" t="s">
        <v>62</v>
      </c>
      <c r="G91" s="774"/>
      <c r="H91" s="59"/>
      <c r="I91" s="64" t="s">
        <v>65</v>
      </c>
      <c r="J91" s="65">
        <v>15</v>
      </c>
      <c r="K91" s="66" t="s">
        <v>62</v>
      </c>
      <c r="M91" s="774"/>
      <c r="N91" s="59"/>
      <c r="O91" s="64" t="s">
        <v>111</v>
      </c>
      <c r="P91" s="65">
        <v>10</v>
      </c>
      <c r="Q91" s="126" t="s">
        <v>62</v>
      </c>
      <c r="S91" s="777"/>
      <c r="T91" s="59"/>
      <c r="U91" s="64" t="s">
        <v>67</v>
      </c>
      <c r="V91" s="65">
        <v>20</v>
      </c>
      <c r="W91" s="66" t="s">
        <v>62</v>
      </c>
      <c r="Y91" s="774"/>
      <c r="Z91" s="59"/>
      <c r="AA91" s="59" t="s">
        <v>154</v>
      </c>
      <c r="AB91" s="60">
        <v>15</v>
      </c>
      <c r="AC91" s="61" t="s">
        <v>62</v>
      </c>
    </row>
    <row r="92" spans="1:31" ht="20.149999999999999" customHeight="1">
      <c r="A92" s="774"/>
      <c r="B92" s="67"/>
      <c r="C92" s="68" t="s">
        <v>111</v>
      </c>
      <c r="D92" s="60">
        <v>5</v>
      </c>
      <c r="E92" s="111"/>
      <c r="G92" s="774"/>
      <c r="H92" s="67"/>
      <c r="I92" s="68"/>
      <c r="J92" s="60"/>
      <c r="K92" s="61"/>
      <c r="M92" s="774"/>
      <c r="N92" s="67"/>
      <c r="O92" s="64" t="s">
        <v>326</v>
      </c>
      <c r="P92" s="65">
        <v>5</v>
      </c>
      <c r="Q92" s="126" t="s">
        <v>62</v>
      </c>
      <c r="S92" s="774"/>
      <c r="T92" s="67"/>
      <c r="U92" s="68"/>
      <c r="V92" s="60"/>
      <c r="W92" s="61"/>
      <c r="Y92" s="774"/>
      <c r="Z92" s="67"/>
      <c r="AA92" s="68" t="s">
        <v>70</v>
      </c>
      <c r="AB92" s="60">
        <v>10</v>
      </c>
      <c r="AC92" s="111" t="s">
        <v>62</v>
      </c>
    </row>
    <row r="93" spans="1:31" ht="20.149999999999999" customHeight="1">
      <c r="A93" s="774"/>
      <c r="B93" s="67"/>
      <c r="C93" s="68"/>
      <c r="D93" s="60"/>
      <c r="E93" s="126"/>
      <c r="G93" s="774"/>
      <c r="H93" s="67"/>
      <c r="I93" s="68"/>
      <c r="J93" s="60"/>
      <c r="K93" s="61"/>
      <c r="M93" s="774"/>
      <c r="N93" s="67"/>
      <c r="O93" s="68"/>
      <c r="P93" s="60"/>
      <c r="Q93" s="61"/>
      <c r="S93" s="774"/>
      <c r="T93" s="67"/>
      <c r="U93" s="68"/>
      <c r="V93" s="60"/>
      <c r="W93" s="61"/>
      <c r="Y93" s="774"/>
      <c r="Z93" s="67"/>
      <c r="AA93" s="68" t="s">
        <v>94</v>
      </c>
      <c r="AB93" s="60">
        <v>15</v>
      </c>
      <c r="AC93" s="66" t="s">
        <v>62</v>
      </c>
    </row>
    <row r="94" spans="1:31" ht="20.149999999999999" customHeight="1">
      <c r="A94" s="774"/>
      <c r="B94" s="67"/>
      <c r="C94" s="68"/>
      <c r="D94" s="60"/>
      <c r="E94" s="111"/>
      <c r="G94" s="774"/>
      <c r="H94" s="67"/>
      <c r="I94" s="68"/>
      <c r="J94" s="60"/>
      <c r="K94" s="61"/>
      <c r="M94" s="774"/>
      <c r="N94" s="67"/>
      <c r="O94" s="68"/>
      <c r="P94" s="60"/>
      <c r="Q94" s="61"/>
      <c r="S94" s="774"/>
      <c r="T94" s="67"/>
      <c r="U94" s="68"/>
      <c r="V94" s="60"/>
      <c r="W94" s="66"/>
      <c r="Y94" s="774"/>
      <c r="Z94" s="67"/>
      <c r="AA94" s="64" t="s">
        <v>137</v>
      </c>
      <c r="AB94" s="65">
        <v>10</v>
      </c>
      <c r="AC94" s="66" t="s">
        <v>62</v>
      </c>
    </row>
    <row r="95" spans="1:31" ht="20.149999999999999" customHeight="1">
      <c r="A95" s="774"/>
      <c r="B95" s="70"/>
      <c r="C95" s="64"/>
      <c r="D95" s="65"/>
      <c r="E95" s="61"/>
      <c r="G95" s="774"/>
      <c r="H95" s="70"/>
      <c r="I95" s="64"/>
      <c r="J95" s="65"/>
      <c r="K95" s="61"/>
      <c r="M95" s="774"/>
      <c r="N95" s="70"/>
      <c r="O95" s="64"/>
      <c r="P95" s="65"/>
      <c r="Q95" s="61"/>
      <c r="S95" s="774"/>
      <c r="T95" s="70"/>
      <c r="U95" s="64"/>
      <c r="V95" s="65"/>
      <c r="W95" s="61"/>
      <c r="Y95" s="774"/>
      <c r="Z95" s="70"/>
      <c r="AA95" s="64" t="s">
        <v>327</v>
      </c>
      <c r="AB95" s="65">
        <v>5</v>
      </c>
      <c r="AC95" s="66" t="s">
        <v>62</v>
      </c>
    </row>
    <row r="96" spans="1:31" ht="20.149999999999999" customHeight="1">
      <c r="A96" s="774"/>
      <c r="B96" s="70"/>
      <c r="C96" s="64"/>
      <c r="D96" s="65"/>
      <c r="E96" s="61"/>
      <c r="G96" s="774"/>
      <c r="H96" s="70"/>
      <c r="I96" s="64"/>
      <c r="J96" s="65"/>
      <c r="K96" s="61"/>
      <c r="M96" s="774"/>
      <c r="N96" s="70"/>
      <c r="O96" s="64"/>
      <c r="P96" s="65"/>
      <c r="Q96" s="61"/>
      <c r="S96" s="774"/>
      <c r="T96" s="70"/>
      <c r="U96" s="64"/>
      <c r="V96" s="65"/>
      <c r="W96" s="61"/>
      <c r="Y96" s="774"/>
      <c r="Z96" s="70"/>
      <c r="AA96" s="64" t="s">
        <v>328</v>
      </c>
      <c r="AB96" s="65"/>
      <c r="AC96" s="61"/>
    </row>
    <row r="97" spans="1:29" ht="20.149999999999999" customHeight="1">
      <c r="A97" s="775"/>
      <c r="B97" s="72"/>
      <c r="C97" s="73"/>
      <c r="D97" s="74"/>
      <c r="E97" s="75"/>
      <c r="G97" s="775"/>
      <c r="H97" s="72"/>
      <c r="I97" s="73"/>
      <c r="J97" s="74"/>
      <c r="K97" s="75"/>
      <c r="M97" s="775"/>
      <c r="N97" s="72"/>
      <c r="O97" s="73"/>
      <c r="P97" s="74"/>
      <c r="Q97" s="75"/>
      <c r="S97" s="775"/>
      <c r="T97" s="72"/>
      <c r="U97" s="73"/>
      <c r="V97" s="74"/>
      <c r="W97" s="75"/>
      <c r="Y97" s="774"/>
      <c r="Z97" s="127"/>
      <c r="AA97" s="73" t="s">
        <v>160</v>
      </c>
      <c r="AB97" s="74"/>
      <c r="AC97" s="75"/>
    </row>
    <row r="98" spans="1:29" ht="20.149999999999999" customHeight="1">
      <c r="A98" s="773" t="s">
        <v>4</v>
      </c>
      <c r="B98" s="122" t="e">
        <f>#REF!</f>
        <v>#REF!</v>
      </c>
      <c r="C98" s="128" t="s">
        <v>96</v>
      </c>
      <c r="D98" s="129">
        <v>75</v>
      </c>
      <c r="E98" s="58" t="s">
        <v>62</v>
      </c>
      <c r="G98" s="773" t="s">
        <v>4</v>
      </c>
      <c r="H98" s="87" t="e">
        <f>#REF!</f>
        <v>#REF!</v>
      </c>
      <c r="I98" s="76" t="s">
        <v>73</v>
      </c>
      <c r="J98" s="56">
        <v>75</v>
      </c>
      <c r="K98" s="58" t="s">
        <v>62</v>
      </c>
      <c r="M98" s="776" t="s">
        <v>4</v>
      </c>
      <c r="N98" s="130" t="e">
        <f>#REF!</f>
        <v>#REF!</v>
      </c>
      <c r="O98" s="131" t="s">
        <v>138</v>
      </c>
      <c r="P98" s="63">
        <v>90</v>
      </c>
      <c r="Q98" s="58" t="s">
        <v>62</v>
      </c>
      <c r="R98" s="132"/>
      <c r="S98" s="776" t="s">
        <v>4</v>
      </c>
      <c r="T98" s="76" t="e">
        <f>#REF!</f>
        <v>#REF!</v>
      </c>
      <c r="U98" s="76" t="s">
        <v>96</v>
      </c>
      <c r="V98" s="76">
        <v>45</v>
      </c>
      <c r="W98" s="58" t="s">
        <v>62</v>
      </c>
      <c r="Y98" s="773" t="s">
        <v>4</v>
      </c>
      <c r="Z98" s="87" t="e">
        <f>#REF!</f>
        <v>#REF!</v>
      </c>
      <c r="AA98" s="76" t="s">
        <v>329</v>
      </c>
      <c r="AB98" s="132">
        <v>2</v>
      </c>
      <c r="AC98" s="58" t="s">
        <v>71</v>
      </c>
    </row>
    <row r="99" spans="1:29" ht="20.149999999999999" customHeight="1">
      <c r="A99" s="774"/>
      <c r="B99" s="80"/>
      <c r="C99" s="69" t="s">
        <v>330</v>
      </c>
      <c r="D99" s="60">
        <v>15</v>
      </c>
      <c r="E99" s="66" t="s">
        <v>62</v>
      </c>
      <c r="G99" s="774"/>
      <c r="H99" s="80"/>
      <c r="I99" s="69" t="s">
        <v>311</v>
      </c>
      <c r="J99" s="60">
        <v>20</v>
      </c>
      <c r="K99" s="111" t="s">
        <v>62</v>
      </c>
      <c r="M99" s="777"/>
      <c r="N99" s="133"/>
      <c r="O99" s="71" t="s">
        <v>76</v>
      </c>
      <c r="P99" s="63">
        <v>30</v>
      </c>
      <c r="Q99" s="111" t="s">
        <v>62</v>
      </c>
      <c r="S99" s="777"/>
      <c r="T99" s="65"/>
      <c r="U99" s="69" t="s">
        <v>331</v>
      </c>
      <c r="V99" s="69">
        <v>30</v>
      </c>
      <c r="W99" s="111" t="s">
        <v>62</v>
      </c>
      <c r="Y99" s="774"/>
      <c r="Z99" s="80"/>
      <c r="AA99" s="69"/>
      <c r="AB99" s="60"/>
      <c r="AC99" s="111"/>
    </row>
    <row r="100" spans="1:29" ht="20.149999999999999" customHeight="1">
      <c r="A100" s="774"/>
      <c r="B100" s="80"/>
      <c r="C100" s="116" t="s">
        <v>109</v>
      </c>
      <c r="D100" s="81">
        <v>3</v>
      </c>
      <c r="E100" s="111" t="s">
        <v>62</v>
      </c>
      <c r="G100" s="774"/>
      <c r="H100" s="80"/>
      <c r="I100" s="69" t="s">
        <v>332</v>
      </c>
      <c r="J100" s="60">
        <v>10</v>
      </c>
      <c r="K100" s="126" t="s">
        <v>62</v>
      </c>
      <c r="M100" s="777"/>
      <c r="N100" s="133"/>
      <c r="O100" s="71"/>
      <c r="P100" s="63"/>
      <c r="Q100" s="111"/>
      <c r="S100" s="777"/>
      <c r="T100" s="65"/>
      <c r="U100" s="69" t="s">
        <v>333</v>
      </c>
      <c r="V100" s="69">
        <v>30</v>
      </c>
      <c r="W100" s="111" t="s">
        <v>62</v>
      </c>
      <c r="Y100" s="774"/>
      <c r="Z100" s="80"/>
      <c r="AA100" s="69"/>
      <c r="AB100" s="60"/>
      <c r="AC100" s="111"/>
    </row>
    <row r="101" spans="1:29" ht="20.149999999999999" customHeight="1">
      <c r="A101" s="774"/>
      <c r="B101" s="80"/>
      <c r="C101" s="134" t="s">
        <v>159</v>
      </c>
      <c r="D101" s="134">
        <v>8</v>
      </c>
      <c r="E101" s="126" t="s">
        <v>62</v>
      </c>
      <c r="G101" s="774"/>
      <c r="H101" s="95"/>
      <c r="I101" s="69" t="s">
        <v>159</v>
      </c>
      <c r="J101" s="60">
        <v>5</v>
      </c>
      <c r="K101" s="126" t="s">
        <v>62</v>
      </c>
      <c r="M101" s="777"/>
      <c r="N101" s="133"/>
      <c r="O101" s="63"/>
      <c r="P101" s="63"/>
      <c r="Q101" s="111"/>
      <c r="S101" s="777"/>
      <c r="T101" s="65"/>
      <c r="U101" s="69"/>
      <c r="V101" s="69"/>
      <c r="W101" s="135"/>
      <c r="Y101" s="774"/>
      <c r="Z101" s="80"/>
      <c r="AA101" s="69"/>
      <c r="AB101" s="60"/>
      <c r="AC101" s="126"/>
    </row>
    <row r="102" spans="1:29" ht="20.149999999999999" customHeight="1">
      <c r="A102" s="774"/>
      <c r="B102" s="80"/>
      <c r="C102" s="134" t="s">
        <v>67</v>
      </c>
      <c r="D102" s="134">
        <v>15</v>
      </c>
      <c r="E102" s="126" t="s">
        <v>62</v>
      </c>
      <c r="G102" s="774"/>
      <c r="H102" s="95"/>
      <c r="I102" s="69" t="s">
        <v>297</v>
      </c>
      <c r="J102" s="60">
        <v>1</v>
      </c>
      <c r="K102" s="61" t="s">
        <v>62</v>
      </c>
      <c r="M102" s="777"/>
      <c r="N102" s="133"/>
      <c r="O102" s="63"/>
      <c r="P102" s="63"/>
      <c r="Q102" s="111"/>
      <c r="S102" s="777"/>
      <c r="T102" s="65"/>
      <c r="U102" s="69"/>
      <c r="V102" s="102"/>
      <c r="W102" s="111"/>
      <c r="Y102" s="774"/>
      <c r="Z102" s="80"/>
      <c r="AA102" s="69"/>
      <c r="AB102" s="60"/>
      <c r="AC102" s="61"/>
    </row>
    <row r="103" spans="1:29" ht="20.149999999999999" customHeight="1">
      <c r="A103" s="774"/>
      <c r="B103" s="65"/>
      <c r="C103" s="134"/>
      <c r="D103" s="134"/>
      <c r="E103" s="61"/>
      <c r="G103" s="774"/>
      <c r="H103" s="97"/>
      <c r="I103" s="134"/>
      <c r="J103" s="134"/>
      <c r="K103" s="61"/>
      <c r="M103" s="777"/>
      <c r="N103" s="97"/>
      <c r="O103" s="134"/>
      <c r="P103" s="134"/>
      <c r="Q103" s="61"/>
      <c r="S103" s="777"/>
      <c r="T103" s="65"/>
      <c r="U103" s="102"/>
      <c r="V103" s="102"/>
      <c r="W103" s="111"/>
      <c r="Y103" s="774"/>
      <c r="Z103" s="65"/>
      <c r="AA103" s="69"/>
      <c r="AB103" s="60"/>
      <c r="AC103" s="61"/>
    </row>
    <row r="104" spans="1:29" ht="20.149999999999999" customHeight="1">
      <c r="A104" s="774"/>
      <c r="B104" s="65"/>
      <c r="C104" s="77"/>
      <c r="D104" s="78"/>
      <c r="E104" s="61"/>
      <c r="G104" s="774"/>
      <c r="H104" s="65"/>
      <c r="I104" s="77"/>
      <c r="J104" s="78"/>
      <c r="K104" s="61"/>
      <c r="M104" s="774"/>
      <c r="N104" s="80"/>
      <c r="O104" s="77"/>
      <c r="P104" s="78"/>
      <c r="Q104" s="66"/>
      <c r="R104" s="136"/>
      <c r="S104" s="777"/>
      <c r="T104" s="65"/>
      <c r="U104" s="69"/>
      <c r="V104" s="60"/>
      <c r="W104" s="111"/>
      <c r="Y104" s="774"/>
      <c r="Z104" s="65"/>
      <c r="AA104" s="69"/>
      <c r="AB104" s="60"/>
      <c r="AC104" s="61"/>
    </row>
    <row r="105" spans="1:29" ht="20.149999999999999" customHeight="1">
      <c r="A105" s="775"/>
      <c r="B105" s="74"/>
      <c r="C105" s="85"/>
      <c r="D105" s="86"/>
      <c r="E105" s="75"/>
      <c r="G105" s="775"/>
      <c r="H105" s="74"/>
      <c r="I105" s="85"/>
      <c r="J105" s="86"/>
      <c r="K105" s="75"/>
      <c r="M105" s="775"/>
      <c r="N105" s="74"/>
      <c r="O105" s="85"/>
      <c r="P105" s="86"/>
      <c r="Q105" s="75"/>
      <c r="R105" s="137"/>
      <c r="S105" s="778"/>
      <c r="T105" s="74"/>
      <c r="U105" s="85"/>
      <c r="V105" s="86"/>
      <c r="W105" s="90"/>
      <c r="Y105" s="775"/>
      <c r="Z105" s="74"/>
      <c r="AA105" s="85"/>
      <c r="AB105" s="86"/>
      <c r="AC105" s="75"/>
    </row>
    <row r="106" spans="1:29" ht="20.149999999999999" customHeight="1">
      <c r="A106" s="774" t="s">
        <v>80</v>
      </c>
      <c r="B106" s="80" t="e">
        <f>#REF!</f>
        <v>#REF!</v>
      </c>
      <c r="C106" s="94" t="s">
        <v>131</v>
      </c>
      <c r="D106" s="94">
        <v>50</v>
      </c>
      <c r="E106" s="126" t="s">
        <v>62</v>
      </c>
      <c r="G106" s="774" t="s">
        <v>80</v>
      </c>
      <c r="H106" s="80" t="e">
        <f>#REF!</f>
        <v>#REF!</v>
      </c>
      <c r="I106" s="138" t="s">
        <v>171</v>
      </c>
      <c r="J106" s="138">
        <v>40</v>
      </c>
      <c r="K106" s="139" t="s">
        <v>62</v>
      </c>
      <c r="M106" s="774" t="s">
        <v>80</v>
      </c>
      <c r="N106" s="80" t="e">
        <f>#REF!</f>
        <v>#REF!</v>
      </c>
      <c r="O106" s="80" t="s">
        <v>334</v>
      </c>
      <c r="P106" s="80">
        <v>55</v>
      </c>
      <c r="Q106" s="126" t="s">
        <v>62</v>
      </c>
      <c r="S106" s="774" t="s">
        <v>80</v>
      </c>
      <c r="T106" s="80" t="e">
        <f>#REF!</f>
        <v>#REF!</v>
      </c>
      <c r="U106" s="65" t="s">
        <v>175</v>
      </c>
      <c r="V106" s="65">
        <v>2</v>
      </c>
      <c r="W106" s="58" t="s">
        <v>95</v>
      </c>
      <c r="Y106" s="773" t="s">
        <v>80</v>
      </c>
      <c r="Z106" s="80" t="e">
        <f>#REF!</f>
        <v>#REF!</v>
      </c>
      <c r="AA106" s="87" t="s">
        <v>185</v>
      </c>
      <c r="AB106" s="87">
        <v>1</v>
      </c>
      <c r="AC106" s="58" t="s">
        <v>71</v>
      </c>
    </row>
    <row r="107" spans="1:29" ht="20.149999999999999" customHeight="1">
      <c r="A107" s="774"/>
      <c r="B107" s="65"/>
      <c r="C107" s="89" t="s">
        <v>312</v>
      </c>
      <c r="D107" s="89">
        <v>15</v>
      </c>
      <c r="E107" s="66" t="s">
        <v>62</v>
      </c>
      <c r="G107" s="774"/>
      <c r="H107" s="65"/>
      <c r="I107" s="140" t="s">
        <v>174</v>
      </c>
      <c r="J107" s="140">
        <v>8</v>
      </c>
      <c r="K107" s="141" t="s">
        <v>62</v>
      </c>
      <c r="M107" s="774"/>
      <c r="N107" s="65"/>
      <c r="O107" s="65" t="s">
        <v>307</v>
      </c>
      <c r="P107" s="65">
        <v>10</v>
      </c>
      <c r="Q107" s="111" t="s">
        <v>62</v>
      </c>
      <c r="S107" s="774"/>
      <c r="T107" s="65"/>
      <c r="U107" s="65" t="s">
        <v>74</v>
      </c>
      <c r="V107" s="65"/>
      <c r="W107" s="111"/>
      <c r="Y107" s="774"/>
      <c r="Z107" s="80"/>
      <c r="AA107" s="65"/>
      <c r="AB107" s="65"/>
      <c r="AC107" s="111"/>
    </row>
    <row r="108" spans="1:29" ht="20.149999999999999" customHeight="1">
      <c r="A108" s="774"/>
      <c r="B108" s="65"/>
      <c r="C108" s="89" t="s">
        <v>97</v>
      </c>
      <c r="D108" s="89">
        <v>10</v>
      </c>
      <c r="E108" s="61" t="s">
        <v>62</v>
      </c>
      <c r="G108" s="774"/>
      <c r="H108" s="65"/>
      <c r="I108" s="140" t="s">
        <v>66</v>
      </c>
      <c r="J108" s="140">
        <v>8</v>
      </c>
      <c r="K108" s="141" t="s">
        <v>62</v>
      </c>
      <c r="M108" s="774"/>
      <c r="N108" s="65"/>
      <c r="O108" s="65" t="s">
        <v>335</v>
      </c>
      <c r="P108" s="65">
        <v>0.5</v>
      </c>
      <c r="Q108" s="111" t="s">
        <v>62</v>
      </c>
      <c r="S108" s="774"/>
      <c r="T108" s="65"/>
      <c r="U108" s="65"/>
      <c r="V108" s="65"/>
      <c r="W108" s="111"/>
      <c r="Y108" s="774"/>
      <c r="Z108" s="65"/>
      <c r="AA108" s="65"/>
      <c r="AB108" s="65"/>
      <c r="AC108" s="111"/>
    </row>
    <row r="109" spans="1:29" ht="20.149999999999999" customHeight="1">
      <c r="A109" s="774"/>
      <c r="B109" s="65"/>
      <c r="C109" s="65" t="s">
        <v>139</v>
      </c>
      <c r="D109" s="65">
        <v>15</v>
      </c>
      <c r="E109" s="61" t="s">
        <v>62</v>
      </c>
      <c r="G109" s="774"/>
      <c r="H109" s="65"/>
      <c r="I109" s="140" t="s">
        <v>336</v>
      </c>
      <c r="J109" s="140">
        <v>5</v>
      </c>
      <c r="K109" s="142" t="s">
        <v>62</v>
      </c>
      <c r="M109" s="774"/>
      <c r="N109" s="65"/>
      <c r="O109" s="65" t="s">
        <v>312</v>
      </c>
      <c r="P109" s="65">
        <v>10</v>
      </c>
      <c r="Q109" s="61" t="s">
        <v>62</v>
      </c>
      <c r="S109" s="774"/>
      <c r="T109" s="65"/>
      <c r="U109" s="59"/>
      <c r="V109" s="65"/>
      <c r="W109" s="61"/>
      <c r="Y109" s="774"/>
      <c r="Z109" s="65"/>
      <c r="AA109" s="115"/>
      <c r="AB109" s="102"/>
      <c r="AC109" s="61"/>
    </row>
    <row r="110" spans="1:29" ht="20.149999999999999" customHeight="1">
      <c r="A110" s="774"/>
      <c r="B110" s="65"/>
      <c r="C110" s="65" t="s">
        <v>159</v>
      </c>
      <c r="D110" s="65">
        <v>5</v>
      </c>
      <c r="E110" s="61" t="s">
        <v>62</v>
      </c>
      <c r="G110" s="774"/>
      <c r="H110" s="65"/>
      <c r="I110" s="65"/>
      <c r="J110" s="65"/>
      <c r="K110" s="61"/>
      <c r="M110" s="774"/>
      <c r="N110" s="65"/>
      <c r="O110" s="89" t="s">
        <v>147</v>
      </c>
      <c r="P110" s="89">
        <v>5</v>
      </c>
      <c r="Q110" s="61"/>
      <c r="S110" s="774"/>
      <c r="T110" s="65"/>
      <c r="U110" s="80"/>
      <c r="V110" s="65"/>
      <c r="W110" s="61"/>
      <c r="Y110" s="774"/>
      <c r="Z110" s="65"/>
      <c r="AA110" s="65"/>
      <c r="AB110" s="65"/>
      <c r="AC110" s="61"/>
    </row>
    <row r="111" spans="1:29" ht="20.149999999999999" customHeight="1">
      <c r="A111" s="774"/>
      <c r="B111" s="65"/>
      <c r="C111" s="65"/>
      <c r="D111" s="65"/>
      <c r="E111" s="61"/>
      <c r="G111" s="774"/>
      <c r="H111" s="65"/>
      <c r="I111" s="65"/>
      <c r="J111" s="65"/>
      <c r="K111" s="61"/>
      <c r="M111" s="774"/>
      <c r="N111" s="65"/>
      <c r="O111" s="65"/>
      <c r="P111" s="65"/>
      <c r="Q111" s="61"/>
      <c r="S111" s="774"/>
      <c r="T111" s="65"/>
      <c r="U111" s="65"/>
      <c r="V111" s="65"/>
      <c r="W111" s="61"/>
      <c r="Y111" s="774"/>
      <c r="Z111" s="65"/>
      <c r="AA111" s="65"/>
      <c r="AB111" s="65"/>
      <c r="AC111" s="61"/>
    </row>
    <row r="112" spans="1:29" ht="20.149999999999999" customHeight="1">
      <c r="A112" s="774"/>
      <c r="B112" s="60"/>
      <c r="C112" s="65"/>
      <c r="D112" s="65"/>
      <c r="E112" s="61"/>
      <c r="G112" s="774"/>
      <c r="H112" s="60"/>
      <c r="I112" s="65"/>
      <c r="J112" s="65"/>
      <c r="K112" s="61"/>
      <c r="M112" s="774"/>
      <c r="N112" s="60"/>
      <c r="O112" s="65"/>
      <c r="P112" s="65"/>
      <c r="Q112" s="61"/>
      <c r="S112" s="774"/>
      <c r="T112" s="60"/>
      <c r="U112" s="65"/>
      <c r="V112" s="65"/>
      <c r="W112" s="61"/>
      <c r="Y112" s="774"/>
      <c r="Z112" s="60"/>
      <c r="AA112" s="65"/>
      <c r="AB112" s="65"/>
      <c r="AC112" s="61"/>
    </row>
    <row r="113" spans="1:29" ht="20.149999999999999" customHeight="1">
      <c r="A113" s="775"/>
      <c r="B113" s="74"/>
      <c r="C113" s="74"/>
      <c r="D113" s="74"/>
      <c r="E113" s="90"/>
      <c r="G113" s="775"/>
      <c r="H113" s="74"/>
      <c r="I113" s="74"/>
      <c r="J113" s="74"/>
      <c r="K113" s="90"/>
      <c r="M113" s="775"/>
      <c r="N113" s="74"/>
      <c r="O113" s="74"/>
      <c r="P113" s="74"/>
      <c r="Q113" s="90"/>
      <c r="S113" s="775"/>
      <c r="T113" s="74"/>
      <c r="U113" s="74"/>
      <c r="V113" s="74"/>
      <c r="W113" s="90"/>
      <c r="Y113" s="775"/>
      <c r="Z113" s="74"/>
      <c r="AA113" s="74"/>
      <c r="AB113" s="74"/>
      <c r="AC113" s="90"/>
    </row>
    <row r="114" spans="1:29" ht="20.149999999999999" customHeight="1">
      <c r="A114" s="773" t="s">
        <v>80</v>
      </c>
      <c r="B114" s="59" t="str">
        <f>'113年11月格致'!F11</f>
        <v>酸菜素肚</v>
      </c>
      <c r="C114" s="91" t="s">
        <v>177</v>
      </c>
      <c r="D114" s="56">
        <v>65</v>
      </c>
      <c r="E114" s="61" t="s">
        <v>62</v>
      </c>
      <c r="G114" s="773" t="s">
        <v>80</v>
      </c>
      <c r="H114" s="55" t="str">
        <f>'113年11月格致'!F12</f>
        <v>沙茶炒三色</v>
      </c>
      <c r="I114" s="55" t="s">
        <v>83</v>
      </c>
      <c r="J114" s="56">
        <v>35</v>
      </c>
      <c r="K114" s="57" t="s">
        <v>62</v>
      </c>
      <c r="M114" s="773" t="s">
        <v>80</v>
      </c>
      <c r="N114" s="55" t="str">
        <f>'113年11月格致'!F13</f>
        <v>碎瓜干丁</v>
      </c>
      <c r="O114" s="87" t="s">
        <v>184</v>
      </c>
      <c r="P114" s="56">
        <v>30</v>
      </c>
      <c r="Q114" s="57" t="s">
        <v>62</v>
      </c>
      <c r="S114" s="773" t="s">
        <v>80</v>
      </c>
      <c r="T114" s="59" t="str">
        <f>'113年11月格致'!F14</f>
        <v>藥膳洋芋</v>
      </c>
      <c r="U114" s="91" t="s">
        <v>183</v>
      </c>
      <c r="V114" s="56">
        <v>55</v>
      </c>
      <c r="W114" s="57" t="s">
        <v>62</v>
      </c>
      <c r="Y114" s="773" t="s">
        <v>80</v>
      </c>
      <c r="Z114" s="55" t="str">
        <f>'113年11月格致'!F15</f>
        <v>雙色木耳</v>
      </c>
      <c r="AA114" s="55" t="s">
        <v>84</v>
      </c>
      <c r="AB114" s="56">
        <v>55</v>
      </c>
      <c r="AC114" s="57" t="s">
        <v>62</v>
      </c>
    </row>
    <row r="115" spans="1:29" ht="20.149999999999999" customHeight="1">
      <c r="A115" s="774"/>
      <c r="B115" s="59"/>
      <c r="C115" s="59" t="s">
        <v>178</v>
      </c>
      <c r="D115" s="60">
        <v>10</v>
      </c>
      <c r="E115" s="61" t="s">
        <v>62</v>
      </c>
      <c r="G115" s="774"/>
      <c r="H115" s="59"/>
      <c r="I115" s="59" t="s">
        <v>337</v>
      </c>
      <c r="J115" s="60">
        <v>25</v>
      </c>
      <c r="K115" s="57" t="s">
        <v>62</v>
      </c>
      <c r="M115" s="774"/>
      <c r="N115" s="59"/>
      <c r="O115" s="59" t="s">
        <v>157</v>
      </c>
      <c r="P115" s="60">
        <v>30</v>
      </c>
      <c r="Q115" s="57" t="s">
        <v>62</v>
      </c>
      <c r="S115" s="774"/>
      <c r="T115" s="59"/>
      <c r="U115" s="59" t="s">
        <v>338</v>
      </c>
      <c r="V115" s="60">
        <v>15</v>
      </c>
      <c r="W115" s="57" t="s">
        <v>62</v>
      </c>
      <c r="Y115" s="774"/>
      <c r="Z115" s="59"/>
      <c r="AA115" s="59" t="s">
        <v>339</v>
      </c>
      <c r="AB115" s="60">
        <v>15</v>
      </c>
      <c r="AC115" s="57" t="s">
        <v>62</v>
      </c>
    </row>
    <row r="116" spans="1:29" ht="20.149999999999999" customHeight="1">
      <c r="A116" s="774"/>
      <c r="B116" s="70"/>
      <c r="C116" s="64"/>
      <c r="D116" s="65"/>
      <c r="E116" s="61"/>
      <c r="G116" s="774"/>
      <c r="H116" s="70"/>
      <c r="I116" s="64" t="s">
        <v>313</v>
      </c>
      <c r="J116" s="65">
        <v>10</v>
      </c>
      <c r="K116" s="57" t="s">
        <v>62</v>
      </c>
      <c r="M116" s="774"/>
      <c r="N116" s="70"/>
      <c r="O116" s="64" t="s">
        <v>289</v>
      </c>
      <c r="P116" s="65">
        <v>10</v>
      </c>
      <c r="Q116" s="57" t="s">
        <v>62</v>
      </c>
      <c r="S116" s="774"/>
      <c r="T116" s="70"/>
      <c r="U116" s="64" t="s">
        <v>88</v>
      </c>
      <c r="V116" s="65"/>
      <c r="W116" s="61"/>
      <c r="Y116" s="774"/>
      <c r="Z116" s="70"/>
      <c r="AA116" s="64"/>
      <c r="AB116" s="65"/>
      <c r="AC116" s="61"/>
    </row>
    <row r="117" spans="1:29" ht="20.149999999999999" customHeight="1">
      <c r="A117" s="774"/>
      <c r="B117" s="70"/>
      <c r="C117" s="64"/>
      <c r="D117" s="65"/>
      <c r="E117" s="61"/>
      <c r="G117" s="774"/>
      <c r="H117" s="70"/>
      <c r="I117" s="64" t="s">
        <v>120</v>
      </c>
      <c r="J117" s="65">
        <v>8</v>
      </c>
      <c r="K117" s="57" t="s">
        <v>62</v>
      </c>
      <c r="M117" s="774"/>
      <c r="N117" s="70"/>
      <c r="O117" s="64"/>
      <c r="P117" s="65"/>
      <c r="Q117" s="61"/>
      <c r="S117" s="774"/>
      <c r="T117" s="70"/>
      <c r="U117" s="64"/>
      <c r="V117" s="65"/>
      <c r="W117" s="61"/>
      <c r="Y117" s="774"/>
      <c r="Z117" s="70"/>
      <c r="AA117" s="64"/>
      <c r="AB117" s="65"/>
      <c r="AC117" s="61"/>
    </row>
    <row r="118" spans="1:29" ht="20.149999999999999" customHeight="1">
      <c r="A118" s="774"/>
      <c r="B118" s="70"/>
      <c r="C118" s="64"/>
      <c r="D118" s="65"/>
      <c r="E118" s="61"/>
      <c r="G118" s="774"/>
      <c r="H118" s="70"/>
      <c r="I118" s="64"/>
      <c r="J118" s="65"/>
      <c r="K118" s="61"/>
      <c r="M118" s="774"/>
      <c r="N118" s="70"/>
      <c r="O118" s="64"/>
      <c r="P118" s="65"/>
      <c r="Q118" s="61"/>
      <c r="S118" s="774"/>
      <c r="T118" s="70"/>
      <c r="U118" s="64"/>
      <c r="V118" s="65"/>
      <c r="W118" s="61"/>
      <c r="Y118" s="774"/>
      <c r="Z118" s="70"/>
      <c r="AA118" s="64"/>
      <c r="AB118" s="65"/>
      <c r="AC118" s="61"/>
    </row>
    <row r="119" spans="1:29" ht="20.149999999999999" customHeight="1">
      <c r="A119" s="775"/>
      <c r="B119" s="70"/>
      <c r="C119" s="64"/>
      <c r="D119" s="65"/>
      <c r="E119" s="61"/>
      <c r="G119" s="775"/>
      <c r="H119" s="72"/>
      <c r="I119" s="73"/>
      <c r="J119" s="74"/>
      <c r="K119" s="75"/>
      <c r="M119" s="775"/>
      <c r="N119" s="72"/>
      <c r="O119" s="73"/>
      <c r="P119" s="74"/>
      <c r="Q119" s="90"/>
      <c r="S119" s="775"/>
      <c r="T119" s="70"/>
      <c r="U119" s="64"/>
      <c r="V119" s="65"/>
      <c r="W119" s="61"/>
      <c r="Y119" s="775"/>
      <c r="Z119" s="72"/>
      <c r="AA119" s="73"/>
      <c r="AB119" s="65"/>
      <c r="AC119" s="61"/>
    </row>
    <row r="120" spans="1:29" ht="20.149999999999999" customHeight="1">
      <c r="A120" s="773" t="s">
        <v>6</v>
      </c>
      <c r="B120" s="59" t="e">
        <f>#REF!</f>
        <v>#REF!</v>
      </c>
      <c r="C120" s="55" t="s">
        <v>6</v>
      </c>
      <c r="D120" s="56">
        <v>72</v>
      </c>
      <c r="E120" s="61" t="s">
        <v>62</v>
      </c>
      <c r="G120" s="773" t="s">
        <v>6</v>
      </c>
      <c r="H120" s="59" t="e">
        <f>#REF!</f>
        <v>#REF!</v>
      </c>
      <c r="I120" s="55" t="s">
        <v>6</v>
      </c>
      <c r="J120" s="56">
        <v>72</v>
      </c>
      <c r="K120" s="61" t="s">
        <v>62</v>
      </c>
      <c r="M120" s="773" t="s">
        <v>6</v>
      </c>
      <c r="N120" s="59" t="e">
        <f>#REF!</f>
        <v>#REF!</v>
      </c>
      <c r="O120" s="55" t="s">
        <v>6</v>
      </c>
      <c r="P120" s="56">
        <v>72</v>
      </c>
      <c r="Q120" s="61" t="s">
        <v>62</v>
      </c>
      <c r="S120" s="773" t="s">
        <v>6</v>
      </c>
      <c r="T120" s="55" t="e">
        <f>#REF!</f>
        <v>#REF!</v>
      </c>
      <c r="U120" s="55" t="s">
        <v>6</v>
      </c>
      <c r="V120" s="56">
        <v>72</v>
      </c>
      <c r="W120" s="61" t="s">
        <v>62</v>
      </c>
      <c r="Y120" s="773" t="s">
        <v>6</v>
      </c>
      <c r="Z120" s="55" t="e">
        <f>#REF!</f>
        <v>#REF!</v>
      </c>
      <c r="AA120" s="55" t="s">
        <v>6</v>
      </c>
      <c r="AB120" s="56">
        <v>72</v>
      </c>
      <c r="AC120" s="61" t="s">
        <v>62</v>
      </c>
    </row>
    <row r="121" spans="1:29" ht="20.149999999999999" customHeight="1">
      <c r="A121" s="774"/>
      <c r="B121" s="59"/>
      <c r="C121" s="59"/>
      <c r="D121" s="59"/>
      <c r="E121" s="61"/>
      <c r="G121" s="774"/>
      <c r="H121" s="59"/>
      <c r="I121" s="59"/>
      <c r="J121" s="60"/>
      <c r="K121" s="61"/>
      <c r="M121" s="774"/>
      <c r="N121" s="59"/>
      <c r="O121" s="59"/>
      <c r="P121" s="60"/>
      <c r="Q121" s="61"/>
      <c r="S121" s="774"/>
      <c r="T121" s="59"/>
      <c r="U121" s="59"/>
      <c r="V121" s="60"/>
      <c r="W121" s="61"/>
      <c r="Y121" s="774"/>
      <c r="Z121" s="59"/>
      <c r="AA121" s="59"/>
      <c r="AB121" s="60"/>
      <c r="AC121" s="61"/>
    </row>
    <row r="122" spans="1:29" ht="20.149999999999999" customHeight="1">
      <c r="A122" s="774"/>
      <c r="B122" s="70"/>
      <c r="C122" s="64"/>
      <c r="D122" s="65"/>
      <c r="E122" s="61"/>
      <c r="G122" s="774"/>
      <c r="H122" s="70"/>
      <c r="I122" s="64"/>
      <c r="J122" s="65"/>
      <c r="K122" s="61"/>
      <c r="M122" s="774"/>
      <c r="N122" s="70"/>
      <c r="O122" s="64"/>
      <c r="P122" s="65"/>
      <c r="Q122" s="61"/>
      <c r="S122" s="774"/>
      <c r="T122" s="70"/>
      <c r="U122" s="64"/>
      <c r="V122" s="65"/>
      <c r="W122" s="61"/>
      <c r="Y122" s="774"/>
      <c r="Z122" s="70"/>
      <c r="AA122" s="64"/>
      <c r="AB122" s="65"/>
      <c r="AC122" s="61"/>
    </row>
    <row r="123" spans="1:29" ht="20.149999999999999" customHeight="1">
      <c r="A123" s="774"/>
      <c r="B123" s="70"/>
      <c r="C123" s="64"/>
      <c r="D123" s="65"/>
      <c r="E123" s="61"/>
      <c r="G123" s="774"/>
      <c r="H123" s="70"/>
      <c r="I123" s="64"/>
      <c r="J123" s="65"/>
      <c r="K123" s="61"/>
      <c r="M123" s="774"/>
      <c r="N123" s="70"/>
      <c r="O123" s="64"/>
      <c r="P123" s="65"/>
      <c r="Q123" s="61"/>
      <c r="S123" s="774"/>
      <c r="T123" s="70"/>
      <c r="U123" s="64"/>
      <c r="V123" s="65"/>
      <c r="W123" s="61"/>
      <c r="Y123" s="774"/>
      <c r="Z123" s="70"/>
      <c r="AA123" s="64"/>
      <c r="AB123" s="65"/>
      <c r="AC123" s="61"/>
    </row>
    <row r="124" spans="1:29" ht="20.149999999999999" customHeight="1">
      <c r="A124" s="774"/>
      <c r="B124" s="70"/>
      <c r="C124" s="64"/>
      <c r="D124" s="65"/>
      <c r="E124" s="61"/>
      <c r="G124" s="774"/>
      <c r="H124" s="70"/>
      <c r="I124" s="64"/>
      <c r="J124" s="65"/>
      <c r="K124" s="61"/>
      <c r="M124" s="774"/>
      <c r="N124" s="70"/>
      <c r="O124" s="64"/>
      <c r="P124" s="65"/>
      <c r="Q124" s="61"/>
      <c r="S124" s="774"/>
      <c r="T124" s="70"/>
      <c r="U124" s="64"/>
      <c r="V124" s="65"/>
      <c r="W124" s="61"/>
      <c r="Y124" s="774"/>
      <c r="Z124" s="70"/>
      <c r="AA124" s="64"/>
      <c r="AB124" s="65"/>
      <c r="AC124" s="61"/>
    </row>
    <row r="125" spans="1:29" ht="20.149999999999999" customHeight="1">
      <c r="A125" s="775"/>
      <c r="B125" s="70"/>
      <c r="C125" s="143"/>
      <c r="D125" s="84"/>
      <c r="E125" s="117"/>
      <c r="G125" s="775"/>
      <c r="H125" s="72"/>
      <c r="I125" s="73"/>
      <c r="J125" s="74"/>
      <c r="K125" s="90"/>
      <c r="M125" s="775"/>
      <c r="N125" s="72"/>
      <c r="O125" s="73"/>
      <c r="P125" s="74"/>
      <c r="Q125" s="90"/>
      <c r="S125" s="775"/>
      <c r="T125" s="72"/>
      <c r="U125" s="73"/>
      <c r="V125" s="74"/>
      <c r="W125" s="75"/>
      <c r="Y125" s="775"/>
      <c r="Z125" s="72"/>
      <c r="AA125" s="73"/>
      <c r="AB125" s="74"/>
      <c r="AC125" s="75"/>
    </row>
    <row r="126" spans="1:29" ht="20.149999999999999" customHeight="1">
      <c r="A126" s="773" t="s">
        <v>86</v>
      </c>
      <c r="B126" s="92" t="e">
        <f>#REF!</f>
        <v>#REF!</v>
      </c>
      <c r="C126" s="55" t="s">
        <v>340</v>
      </c>
      <c r="D126" s="56">
        <v>20</v>
      </c>
      <c r="E126" s="57" t="s">
        <v>62</v>
      </c>
      <c r="G126" s="773" t="s">
        <v>86</v>
      </c>
      <c r="H126" s="95" t="e">
        <f>#REF!</f>
        <v>#REF!</v>
      </c>
      <c r="I126" s="59" t="s">
        <v>187</v>
      </c>
      <c r="J126" s="60">
        <v>10</v>
      </c>
      <c r="K126" s="66" t="s">
        <v>62</v>
      </c>
      <c r="M126" s="773" t="s">
        <v>86</v>
      </c>
      <c r="N126" s="95" t="e">
        <f>#REF!</f>
        <v>#REF!</v>
      </c>
      <c r="O126" s="55" t="s">
        <v>341</v>
      </c>
      <c r="P126" s="56">
        <v>30</v>
      </c>
      <c r="Q126" s="66" t="s">
        <v>62</v>
      </c>
      <c r="S126" s="777" t="s">
        <v>86</v>
      </c>
      <c r="T126" s="92" t="e">
        <f>#REF!</f>
        <v>#REF!</v>
      </c>
      <c r="U126" s="60" t="s">
        <v>342</v>
      </c>
      <c r="V126" s="60">
        <v>30</v>
      </c>
      <c r="W126" s="61" t="s">
        <v>62</v>
      </c>
      <c r="Y126" s="776" t="s">
        <v>86</v>
      </c>
      <c r="Z126" s="92" t="e">
        <f>#REF!</f>
        <v>#REF!</v>
      </c>
      <c r="AA126" s="59" t="s">
        <v>66</v>
      </c>
      <c r="AB126" s="60">
        <v>10</v>
      </c>
      <c r="AC126" s="61" t="s">
        <v>62</v>
      </c>
    </row>
    <row r="127" spans="1:29" ht="20.149999999999999" customHeight="1">
      <c r="A127" s="774"/>
      <c r="B127" s="97"/>
      <c r="C127" s="60" t="s">
        <v>87</v>
      </c>
      <c r="D127" s="60">
        <v>1</v>
      </c>
      <c r="E127" s="61" t="s">
        <v>62</v>
      </c>
      <c r="G127" s="774"/>
      <c r="H127" s="97"/>
      <c r="I127" s="60" t="s">
        <v>343</v>
      </c>
      <c r="J127" s="60">
        <v>15</v>
      </c>
      <c r="K127" s="61" t="s">
        <v>62</v>
      </c>
      <c r="M127" s="774"/>
      <c r="N127" s="97"/>
      <c r="O127" s="60" t="s">
        <v>156</v>
      </c>
      <c r="P127" s="60"/>
      <c r="Q127" s="61"/>
      <c r="S127" s="774"/>
      <c r="T127" s="65"/>
      <c r="U127" s="78" t="s">
        <v>122</v>
      </c>
      <c r="V127" s="78"/>
      <c r="W127" s="61"/>
      <c r="Y127" s="777"/>
      <c r="Z127" s="70"/>
      <c r="AA127" s="60" t="s">
        <v>344</v>
      </c>
      <c r="AB127" s="60">
        <v>10</v>
      </c>
      <c r="AC127" s="111" t="s">
        <v>62</v>
      </c>
    </row>
    <row r="128" spans="1:29" ht="20.149999999999999" customHeight="1">
      <c r="A128" s="774"/>
      <c r="B128" s="70"/>
      <c r="C128" s="98" t="s">
        <v>108</v>
      </c>
      <c r="D128" s="65"/>
      <c r="E128" s="61"/>
      <c r="G128" s="774"/>
      <c r="H128" s="70"/>
      <c r="I128" s="98"/>
      <c r="J128" s="65"/>
      <c r="K128" s="61"/>
      <c r="M128" s="774"/>
      <c r="N128" s="70"/>
      <c r="O128" s="99"/>
      <c r="P128" s="100"/>
      <c r="Q128" s="111"/>
      <c r="S128" s="774"/>
      <c r="T128" s="70"/>
      <c r="U128" s="64" t="s">
        <v>88</v>
      </c>
      <c r="V128" s="70"/>
      <c r="W128" s="61"/>
      <c r="X128" s="144"/>
      <c r="Y128" s="777"/>
      <c r="Z128" s="65"/>
      <c r="AA128" s="60" t="s">
        <v>166</v>
      </c>
      <c r="AB128" s="60">
        <v>15</v>
      </c>
      <c r="AC128" s="61" t="s">
        <v>62</v>
      </c>
    </row>
    <row r="129" spans="1:29" ht="20.149999999999999" customHeight="1">
      <c r="A129" s="774"/>
      <c r="B129" s="70"/>
      <c r="C129" s="64"/>
      <c r="D129" s="65"/>
      <c r="E129" s="61"/>
      <c r="G129" s="774"/>
      <c r="H129" s="70"/>
      <c r="I129" s="64"/>
      <c r="J129" s="65"/>
      <c r="K129" s="61"/>
      <c r="M129" s="774"/>
      <c r="N129" s="70"/>
      <c r="O129" s="99"/>
      <c r="P129" s="100"/>
      <c r="Q129" s="66"/>
      <c r="S129" s="774"/>
      <c r="T129" s="70"/>
      <c r="U129" s="64"/>
      <c r="V129" s="70"/>
      <c r="W129" s="61"/>
      <c r="Y129" s="777"/>
      <c r="Z129" s="102"/>
      <c r="AA129" s="60" t="s">
        <v>345</v>
      </c>
      <c r="AB129" s="60"/>
      <c r="AC129" s="111"/>
    </row>
    <row r="130" spans="1:29" ht="20.149999999999999" customHeight="1">
      <c r="A130" s="775"/>
      <c r="B130" s="72"/>
      <c r="C130" s="73"/>
      <c r="D130" s="74"/>
      <c r="E130" s="75"/>
      <c r="G130" s="775"/>
      <c r="H130" s="72"/>
      <c r="I130" s="73"/>
      <c r="J130" s="74"/>
      <c r="K130" s="75"/>
      <c r="M130" s="775"/>
      <c r="N130" s="72"/>
      <c r="O130" s="145"/>
      <c r="P130" s="65"/>
      <c r="Q130" s="75"/>
      <c r="S130" s="775"/>
      <c r="T130" s="72"/>
      <c r="U130" s="73"/>
      <c r="V130" s="72"/>
      <c r="W130" s="75"/>
      <c r="Y130" s="778"/>
      <c r="Z130" s="102"/>
      <c r="AA130" s="102"/>
      <c r="AB130" s="102"/>
      <c r="AC130" s="102"/>
    </row>
    <row r="131" spans="1:29" ht="20.149999999999999" customHeight="1">
      <c r="A131" s="103"/>
      <c r="B131" s="104"/>
      <c r="C131" s="105"/>
      <c r="D131" s="106"/>
      <c r="E131" s="107"/>
      <c r="G131" s="103"/>
      <c r="H131" s="104"/>
      <c r="I131" s="105"/>
      <c r="J131" s="106"/>
      <c r="K131" s="107"/>
      <c r="M131" s="103"/>
      <c r="N131" s="104"/>
      <c r="O131" s="105"/>
      <c r="P131" s="106"/>
      <c r="Q131" s="107"/>
      <c r="S131" s="108"/>
      <c r="T131" s="124"/>
      <c r="U131" s="98"/>
      <c r="V131" s="124"/>
      <c r="W131" s="98"/>
      <c r="Y131" s="103"/>
      <c r="Z131" s="109"/>
      <c r="AA131" s="110"/>
      <c r="AB131" s="146"/>
      <c r="AC131" s="125"/>
    </row>
    <row r="132" spans="1:29" ht="20.149999999999999" customHeight="1">
      <c r="A132" s="786">
        <f>A89+7</f>
        <v>45614</v>
      </c>
      <c r="B132" s="786"/>
      <c r="C132" s="786"/>
      <c r="D132" s="785">
        <v>42415</v>
      </c>
      <c r="E132" s="785"/>
      <c r="G132" s="790">
        <f>A132+1</f>
        <v>45615</v>
      </c>
      <c r="H132" s="790"/>
      <c r="I132" s="790"/>
      <c r="J132" s="791">
        <f>G132</f>
        <v>45615</v>
      </c>
      <c r="K132" s="791"/>
      <c r="M132" s="786">
        <f>A132+2</f>
        <v>45616</v>
      </c>
      <c r="N132" s="786"/>
      <c r="O132" s="786"/>
      <c r="P132" s="785">
        <f>M132</f>
        <v>45616</v>
      </c>
      <c r="Q132" s="785"/>
      <c r="S132" s="786">
        <f>A132+3</f>
        <v>45617</v>
      </c>
      <c r="T132" s="786"/>
      <c r="U132" s="786"/>
      <c r="V132" s="785">
        <f>S132</f>
        <v>45617</v>
      </c>
      <c r="W132" s="785"/>
      <c r="Y132" s="792">
        <f>A132+4</f>
        <v>45618</v>
      </c>
      <c r="Z132" s="792"/>
      <c r="AA132" s="792"/>
      <c r="AB132" s="787" t="s">
        <v>59</v>
      </c>
      <c r="AC132" s="787"/>
    </row>
    <row r="133" spans="1:29" ht="20.149999999999999" customHeight="1">
      <c r="A133" s="773" t="s">
        <v>60</v>
      </c>
      <c r="B133" s="55" t="e">
        <f>#REF!</f>
        <v>#REF!</v>
      </c>
      <c r="C133" s="55" t="s">
        <v>61</v>
      </c>
      <c r="D133" s="56">
        <v>65</v>
      </c>
      <c r="E133" s="58" t="s">
        <v>62</v>
      </c>
      <c r="G133" s="784" t="s">
        <v>60</v>
      </c>
      <c r="H133" s="59" t="e">
        <f>#REF!</f>
        <v>#REF!</v>
      </c>
      <c r="I133" s="55" t="s">
        <v>63</v>
      </c>
      <c r="J133" s="56">
        <v>55</v>
      </c>
      <c r="K133" s="58" t="s">
        <v>62</v>
      </c>
      <c r="M133" s="773" t="s">
        <v>60</v>
      </c>
      <c r="N133" s="55" t="e">
        <f>#REF!</f>
        <v>#REF!</v>
      </c>
      <c r="O133" s="55" t="s">
        <v>61</v>
      </c>
      <c r="P133" s="56">
        <v>65</v>
      </c>
      <c r="Q133" s="58" t="s">
        <v>62</v>
      </c>
      <c r="S133" s="773" t="s">
        <v>60</v>
      </c>
      <c r="T133" s="55" t="e">
        <f>#REF!</f>
        <v>#REF!</v>
      </c>
      <c r="U133" s="55" t="s">
        <v>61</v>
      </c>
      <c r="V133" s="56">
        <v>65</v>
      </c>
      <c r="W133" s="58" t="s">
        <v>62</v>
      </c>
      <c r="Y133" s="773" t="s">
        <v>60</v>
      </c>
      <c r="Z133" s="55" t="e">
        <f>#REF!</f>
        <v>#REF!</v>
      </c>
      <c r="AA133" s="55" t="s">
        <v>61</v>
      </c>
      <c r="AB133" s="56">
        <v>65</v>
      </c>
      <c r="AC133" s="58" t="s">
        <v>62</v>
      </c>
    </row>
    <row r="134" spans="1:29" ht="20.149999999999999" customHeight="1">
      <c r="A134" s="774"/>
      <c r="B134" s="59"/>
      <c r="C134" s="64" t="s">
        <v>167</v>
      </c>
      <c r="D134" s="65">
        <v>15</v>
      </c>
      <c r="E134" s="66" t="s">
        <v>62</v>
      </c>
      <c r="G134" s="774"/>
      <c r="H134" s="59"/>
      <c r="I134" s="64" t="s">
        <v>154</v>
      </c>
      <c r="J134" s="65">
        <v>10</v>
      </c>
      <c r="K134" s="66" t="s">
        <v>62</v>
      </c>
      <c r="M134" s="774"/>
      <c r="N134" s="59"/>
      <c r="O134" s="64" t="s">
        <v>65</v>
      </c>
      <c r="P134" s="65">
        <v>15</v>
      </c>
      <c r="Q134" s="66" t="s">
        <v>62</v>
      </c>
      <c r="S134" s="774"/>
      <c r="T134" s="59"/>
      <c r="U134" s="64" t="s">
        <v>64</v>
      </c>
      <c r="V134" s="65">
        <v>15</v>
      </c>
      <c r="W134" s="66" t="s">
        <v>62</v>
      </c>
      <c r="Y134" s="774"/>
      <c r="Z134" s="59"/>
      <c r="AA134" s="64" t="s">
        <v>111</v>
      </c>
      <c r="AB134" s="65">
        <v>15</v>
      </c>
      <c r="AC134" s="66" t="s">
        <v>62</v>
      </c>
    </row>
    <row r="135" spans="1:29" ht="20.149999999999999" customHeight="1">
      <c r="A135" s="774"/>
      <c r="B135" s="67"/>
      <c r="C135" s="68"/>
      <c r="D135" s="60"/>
      <c r="E135" s="61"/>
      <c r="G135" s="774"/>
      <c r="H135" s="67"/>
      <c r="I135" s="68" t="s">
        <v>94</v>
      </c>
      <c r="J135" s="60">
        <v>20</v>
      </c>
      <c r="K135" s="61" t="s">
        <v>62</v>
      </c>
      <c r="M135" s="774"/>
      <c r="N135" s="67"/>
      <c r="O135" s="68"/>
      <c r="P135" s="60"/>
      <c r="Q135" s="66"/>
      <c r="S135" s="774"/>
      <c r="T135" s="67"/>
      <c r="U135" s="68"/>
      <c r="V135" s="60"/>
      <c r="W135" s="61"/>
      <c r="Y135" s="774"/>
      <c r="Z135" s="67"/>
      <c r="AA135" s="68"/>
      <c r="AB135" s="60"/>
      <c r="AC135" s="61"/>
    </row>
    <row r="136" spans="1:29" ht="20.149999999999999" customHeight="1">
      <c r="A136" s="774"/>
      <c r="B136" s="67"/>
      <c r="C136" s="68"/>
      <c r="D136" s="60"/>
      <c r="E136" s="61"/>
      <c r="G136" s="774"/>
      <c r="H136" s="67"/>
      <c r="I136" s="68" t="s">
        <v>92</v>
      </c>
      <c r="J136" s="60">
        <v>10</v>
      </c>
      <c r="K136" s="61" t="s">
        <v>62</v>
      </c>
      <c r="M136" s="774"/>
      <c r="N136" s="67"/>
      <c r="O136" s="68"/>
      <c r="P136" s="60"/>
      <c r="Q136" s="61"/>
      <c r="S136" s="774"/>
      <c r="T136" s="67"/>
      <c r="U136" s="68"/>
      <c r="V136" s="60"/>
      <c r="W136" s="61"/>
      <c r="Y136" s="774"/>
      <c r="Z136" s="67"/>
      <c r="AA136" s="68"/>
      <c r="AB136" s="60"/>
      <c r="AC136" s="111"/>
    </row>
    <row r="137" spans="1:29" ht="20.149999999999999" customHeight="1">
      <c r="A137" s="774"/>
      <c r="B137" s="67"/>
      <c r="C137" s="64"/>
      <c r="D137" s="65"/>
      <c r="E137" s="61"/>
      <c r="G137" s="774"/>
      <c r="H137" s="67"/>
      <c r="I137" s="64" t="s">
        <v>171</v>
      </c>
      <c r="J137" s="65">
        <v>15</v>
      </c>
      <c r="K137" s="61" t="s">
        <v>62</v>
      </c>
      <c r="M137" s="774"/>
      <c r="N137" s="67"/>
      <c r="O137" s="68"/>
      <c r="P137" s="60"/>
      <c r="Q137" s="61"/>
      <c r="S137" s="774"/>
      <c r="T137" s="67"/>
      <c r="U137" s="68"/>
      <c r="V137" s="60"/>
      <c r="W137" s="61"/>
      <c r="Y137" s="774"/>
      <c r="Z137" s="67"/>
      <c r="AA137" s="64"/>
      <c r="AB137" s="60"/>
      <c r="AC137" s="111"/>
    </row>
    <row r="138" spans="1:29" ht="20.149999999999999" customHeight="1">
      <c r="A138" s="774"/>
      <c r="B138" s="70"/>
      <c r="C138" s="64"/>
      <c r="D138" s="65"/>
      <c r="E138" s="61"/>
      <c r="G138" s="774"/>
      <c r="H138" s="70"/>
      <c r="I138" s="64" t="s">
        <v>173</v>
      </c>
      <c r="J138" s="65"/>
      <c r="K138" s="61"/>
      <c r="M138" s="774"/>
      <c r="N138" s="70"/>
      <c r="O138" s="64"/>
      <c r="P138" s="65"/>
      <c r="Q138" s="61"/>
      <c r="S138" s="774"/>
      <c r="T138" s="70"/>
      <c r="U138" s="64"/>
      <c r="V138" s="65"/>
      <c r="W138" s="61"/>
      <c r="Y138" s="774"/>
      <c r="Z138" s="70"/>
      <c r="AA138" s="68"/>
      <c r="AB138" s="65"/>
      <c r="AC138" s="111"/>
    </row>
    <row r="139" spans="1:29" ht="20.149999999999999" customHeight="1">
      <c r="A139" s="774"/>
      <c r="B139" s="70"/>
      <c r="C139" s="64"/>
      <c r="D139" s="65"/>
      <c r="E139" s="61"/>
      <c r="G139" s="774"/>
      <c r="H139" s="70"/>
      <c r="I139" s="64" t="s">
        <v>112</v>
      </c>
      <c r="J139" s="65">
        <v>1</v>
      </c>
      <c r="K139" s="61"/>
      <c r="M139" s="774"/>
      <c r="N139" s="70"/>
      <c r="O139" s="64"/>
      <c r="P139" s="65"/>
      <c r="Q139" s="61"/>
      <c r="S139" s="774"/>
      <c r="T139" s="70"/>
      <c r="U139" s="64"/>
      <c r="V139" s="65"/>
      <c r="W139" s="61"/>
      <c r="Y139" s="774"/>
      <c r="Z139" s="70"/>
      <c r="AA139" s="68"/>
      <c r="AB139" s="65"/>
      <c r="AC139" s="66"/>
    </row>
    <row r="140" spans="1:29" ht="20.149999999999999" customHeight="1">
      <c r="A140" s="775"/>
      <c r="B140" s="72"/>
      <c r="C140" s="73"/>
      <c r="D140" s="74"/>
      <c r="E140" s="75"/>
      <c r="G140" s="774"/>
      <c r="H140" s="127"/>
      <c r="I140" s="143"/>
      <c r="J140" s="84"/>
      <c r="K140" s="117"/>
      <c r="M140" s="775"/>
      <c r="N140" s="72"/>
      <c r="O140" s="73"/>
      <c r="P140" s="74"/>
      <c r="Q140" s="75"/>
      <c r="S140" s="775"/>
      <c r="T140" s="72"/>
      <c r="U140" s="73"/>
      <c r="V140" s="74"/>
      <c r="W140" s="75"/>
      <c r="Y140" s="775"/>
      <c r="Z140" s="72"/>
      <c r="AA140" s="73"/>
      <c r="AB140" s="74"/>
      <c r="AC140" s="75"/>
    </row>
    <row r="141" spans="1:29" ht="20.149999999999999" customHeight="1">
      <c r="A141" s="776" t="s">
        <v>4</v>
      </c>
      <c r="B141" s="87" t="e">
        <f>#REF!</f>
        <v>#REF!</v>
      </c>
      <c r="C141" s="69" t="s">
        <v>346</v>
      </c>
      <c r="D141" s="60">
        <v>75</v>
      </c>
      <c r="E141" s="61" t="s">
        <v>62</v>
      </c>
      <c r="G141" s="776" t="s">
        <v>4</v>
      </c>
      <c r="H141" s="87" t="e">
        <f>#REF!</f>
        <v>#REF!</v>
      </c>
      <c r="I141" s="76" t="s">
        <v>126</v>
      </c>
      <c r="J141" s="56">
        <v>1</v>
      </c>
      <c r="K141" s="57" t="s">
        <v>95</v>
      </c>
      <c r="M141" s="773" t="s">
        <v>4</v>
      </c>
      <c r="N141" s="65" t="e">
        <f>#REF!</f>
        <v>#REF!</v>
      </c>
      <c r="O141" s="69" t="s">
        <v>346</v>
      </c>
      <c r="P141" s="60">
        <v>75</v>
      </c>
      <c r="Q141" s="61" t="s">
        <v>62</v>
      </c>
      <c r="S141" s="773" t="s">
        <v>4</v>
      </c>
      <c r="T141" s="87" t="e">
        <f>#REF!</f>
        <v>#REF!</v>
      </c>
      <c r="U141" s="147" t="s">
        <v>69</v>
      </c>
      <c r="V141" s="148">
        <v>1</v>
      </c>
      <c r="W141" s="119" t="s">
        <v>95</v>
      </c>
      <c r="Y141" s="773" t="s">
        <v>4</v>
      </c>
      <c r="Z141" s="87" t="e">
        <f>#REF!</f>
        <v>#REF!</v>
      </c>
      <c r="AA141" s="76" t="s">
        <v>92</v>
      </c>
      <c r="AB141" s="56">
        <v>75</v>
      </c>
      <c r="AC141" s="58" t="s">
        <v>62</v>
      </c>
    </row>
    <row r="142" spans="1:29" ht="20.149999999999999" customHeight="1">
      <c r="A142" s="777"/>
      <c r="B142" s="65"/>
      <c r="C142" s="69" t="s">
        <v>82</v>
      </c>
      <c r="D142" s="60">
        <v>25</v>
      </c>
      <c r="E142" s="61" t="s">
        <v>62</v>
      </c>
      <c r="G142" s="777"/>
      <c r="H142" s="65"/>
      <c r="I142" s="69"/>
      <c r="J142" s="60"/>
      <c r="K142" s="61"/>
      <c r="M142" s="774"/>
      <c r="N142" s="80"/>
      <c r="O142" s="69" t="s">
        <v>347</v>
      </c>
      <c r="P142" s="60">
        <v>35</v>
      </c>
      <c r="Q142" s="111" t="s">
        <v>62</v>
      </c>
      <c r="S142" s="774"/>
      <c r="T142" s="80"/>
      <c r="U142" s="149" t="s">
        <v>140</v>
      </c>
      <c r="V142" s="150"/>
      <c r="W142" s="142"/>
      <c r="Y142" s="774"/>
      <c r="Z142" s="80"/>
      <c r="AA142" s="69" t="s">
        <v>154</v>
      </c>
      <c r="AB142" s="60">
        <v>15</v>
      </c>
      <c r="AC142" s="111" t="s">
        <v>62</v>
      </c>
    </row>
    <row r="143" spans="1:29" ht="20.149999999999999" customHeight="1">
      <c r="A143" s="777"/>
      <c r="B143" s="65"/>
      <c r="C143" s="69" t="s">
        <v>114</v>
      </c>
      <c r="D143" s="60">
        <v>8</v>
      </c>
      <c r="E143" s="61" t="s">
        <v>62</v>
      </c>
      <c r="G143" s="777"/>
      <c r="H143" s="65"/>
      <c r="I143" s="69"/>
      <c r="J143" s="60"/>
      <c r="K143" s="61"/>
      <c r="M143" s="774"/>
      <c r="N143" s="80"/>
      <c r="O143" s="69" t="s">
        <v>137</v>
      </c>
      <c r="P143" s="60">
        <v>10</v>
      </c>
      <c r="Q143" s="111" t="s">
        <v>62</v>
      </c>
      <c r="S143" s="774"/>
      <c r="T143" s="80"/>
      <c r="U143" s="149" t="s">
        <v>159</v>
      </c>
      <c r="V143" s="150">
        <v>10</v>
      </c>
      <c r="W143" s="142" t="s">
        <v>62</v>
      </c>
      <c r="Y143" s="774"/>
      <c r="Z143" s="80"/>
      <c r="AA143" s="69" t="s">
        <v>348</v>
      </c>
      <c r="AB143" s="60">
        <v>15</v>
      </c>
      <c r="AC143" s="111" t="s">
        <v>62</v>
      </c>
    </row>
    <row r="144" spans="1:29" ht="20.149999999999999" customHeight="1">
      <c r="A144" s="777"/>
      <c r="B144" s="65"/>
      <c r="C144" s="69" t="s">
        <v>349</v>
      </c>
      <c r="D144" s="60">
        <v>10</v>
      </c>
      <c r="E144" s="61" t="s">
        <v>62</v>
      </c>
      <c r="G144" s="777"/>
      <c r="H144" s="65"/>
      <c r="I144" s="102"/>
      <c r="J144" s="60"/>
      <c r="K144" s="61"/>
      <c r="M144" s="774"/>
      <c r="N144" s="80"/>
      <c r="O144" s="69" t="s">
        <v>158</v>
      </c>
      <c r="P144" s="60">
        <v>1</v>
      </c>
      <c r="Q144" s="61" t="s">
        <v>62</v>
      </c>
      <c r="S144" s="774"/>
      <c r="T144" s="80"/>
      <c r="U144" s="69"/>
      <c r="V144" s="60"/>
      <c r="W144" s="61"/>
      <c r="Y144" s="774"/>
      <c r="Z144" s="80"/>
      <c r="AA144" s="69" t="s">
        <v>110</v>
      </c>
      <c r="AB144" s="60">
        <v>10</v>
      </c>
      <c r="AC144" s="126" t="s">
        <v>62</v>
      </c>
    </row>
    <row r="145" spans="1:29" ht="20.149999999999999" customHeight="1">
      <c r="A145" s="777"/>
      <c r="B145" s="65"/>
      <c r="C145" s="69" t="s">
        <v>125</v>
      </c>
      <c r="D145" s="60">
        <v>10</v>
      </c>
      <c r="E145" s="61" t="s">
        <v>62</v>
      </c>
      <c r="G145" s="777"/>
      <c r="H145" s="65"/>
      <c r="I145" s="102"/>
      <c r="J145" s="60"/>
      <c r="K145" s="61"/>
      <c r="M145" s="774"/>
      <c r="N145" s="80"/>
      <c r="O145" s="69" t="s">
        <v>350</v>
      </c>
      <c r="P145" s="60"/>
      <c r="Q145" s="61"/>
      <c r="S145" s="774"/>
      <c r="T145" s="80"/>
      <c r="U145" s="69"/>
      <c r="V145" s="60"/>
      <c r="W145" s="61"/>
      <c r="Y145" s="774"/>
      <c r="Z145" s="80"/>
      <c r="AA145" s="69" t="s">
        <v>351</v>
      </c>
      <c r="AB145" s="60"/>
      <c r="AC145" s="61"/>
    </row>
    <row r="146" spans="1:29" ht="20.149999999999999" customHeight="1">
      <c r="A146" s="774"/>
      <c r="B146" s="65"/>
      <c r="C146" s="69"/>
      <c r="D146" s="60"/>
      <c r="E146" s="61"/>
      <c r="G146" s="777"/>
      <c r="H146" s="102"/>
      <c r="I146" s="102"/>
      <c r="J146" s="60"/>
      <c r="K146" s="61"/>
      <c r="M146" s="774"/>
      <c r="N146" s="65"/>
      <c r="O146" s="69"/>
      <c r="P146" s="60"/>
      <c r="Q146" s="61"/>
      <c r="S146" s="774"/>
      <c r="T146" s="65"/>
      <c r="U146" s="69"/>
      <c r="V146" s="60"/>
      <c r="W146" s="61"/>
      <c r="Y146" s="774"/>
      <c r="Z146" s="65"/>
      <c r="AA146" s="69" t="s">
        <v>66</v>
      </c>
      <c r="AB146" s="60">
        <v>5</v>
      </c>
      <c r="AC146" s="61" t="s">
        <v>62</v>
      </c>
    </row>
    <row r="147" spans="1:29" ht="20.149999999999999" customHeight="1">
      <c r="A147" s="774"/>
      <c r="B147" s="65"/>
      <c r="C147" s="69"/>
      <c r="D147" s="60"/>
      <c r="E147" s="61"/>
      <c r="G147" s="777"/>
      <c r="H147" s="102"/>
      <c r="I147" s="102"/>
      <c r="J147" s="60"/>
      <c r="K147" s="61"/>
      <c r="M147" s="774"/>
      <c r="N147" s="65"/>
      <c r="O147" s="69"/>
      <c r="P147" s="60"/>
      <c r="Q147" s="61"/>
      <c r="S147" s="774"/>
      <c r="T147" s="65"/>
      <c r="U147" s="69"/>
      <c r="V147" s="60"/>
      <c r="W147" s="61"/>
      <c r="Y147" s="774"/>
      <c r="Z147" s="65"/>
      <c r="AA147" s="69" t="s">
        <v>85</v>
      </c>
      <c r="AB147" s="60">
        <v>5</v>
      </c>
      <c r="AC147" s="61" t="s">
        <v>62</v>
      </c>
    </row>
    <row r="148" spans="1:29" ht="20.149999999999999" customHeight="1">
      <c r="A148" s="775"/>
      <c r="B148" s="74"/>
      <c r="C148" s="85"/>
      <c r="D148" s="86"/>
      <c r="E148" s="90"/>
      <c r="G148" s="778"/>
      <c r="H148" s="151"/>
      <c r="I148" s="151"/>
      <c r="J148" s="86"/>
      <c r="K148" s="75"/>
      <c r="M148" s="774"/>
      <c r="N148" s="84"/>
      <c r="O148" s="69"/>
      <c r="P148" s="81"/>
      <c r="Q148" s="61"/>
      <c r="S148" s="775"/>
      <c r="T148" s="74"/>
      <c r="U148" s="85"/>
      <c r="V148" s="86"/>
      <c r="W148" s="90"/>
      <c r="Y148" s="775"/>
      <c r="Z148" s="74"/>
      <c r="AA148" s="85"/>
      <c r="AB148" s="86"/>
      <c r="AC148" s="75"/>
    </row>
    <row r="149" spans="1:29" ht="20.149999999999999" customHeight="1">
      <c r="A149" s="773" t="s">
        <v>80</v>
      </c>
      <c r="B149" s="87" t="e">
        <f>#REF!</f>
        <v>#REF!</v>
      </c>
      <c r="C149" s="87" t="s">
        <v>67</v>
      </c>
      <c r="D149" s="87">
        <v>40</v>
      </c>
      <c r="E149" s="58" t="s">
        <v>62</v>
      </c>
      <c r="G149" s="774" t="s">
        <v>80</v>
      </c>
      <c r="H149" s="80" t="e">
        <f>#REF!</f>
        <v>#REF!</v>
      </c>
      <c r="I149" s="80" t="s">
        <v>290</v>
      </c>
      <c r="J149" s="80">
        <v>65</v>
      </c>
      <c r="K149" s="126" t="s">
        <v>62</v>
      </c>
      <c r="M149" s="773" t="s">
        <v>80</v>
      </c>
      <c r="N149" s="87" t="e">
        <f>#REF!</f>
        <v>#REF!</v>
      </c>
      <c r="O149" s="87" t="s">
        <v>145</v>
      </c>
      <c r="P149" s="87">
        <v>50</v>
      </c>
      <c r="Q149" s="58" t="s">
        <v>62</v>
      </c>
      <c r="S149" s="773" t="s">
        <v>80</v>
      </c>
      <c r="T149" s="87" t="e">
        <f>#REF!</f>
        <v>#REF!</v>
      </c>
      <c r="U149" s="87" t="s">
        <v>143</v>
      </c>
      <c r="V149" s="87">
        <v>55</v>
      </c>
      <c r="W149" s="58" t="s">
        <v>62</v>
      </c>
      <c r="Y149" s="773" t="s">
        <v>80</v>
      </c>
      <c r="Z149" s="87" t="e">
        <f>#REF!</f>
        <v>#REF!</v>
      </c>
      <c r="AA149" s="152" t="s">
        <v>171</v>
      </c>
      <c r="AB149" s="152">
        <v>40</v>
      </c>
      <c r="AC149" s="153" t="s">
        <v>62</v>
      </c>
    </row>
    <row r="150" spans="1:29" ht="20.149999999999999" customHeight="1">
      <c r="A150" s="774"/>
      <c r="B150" s="65"/>
      <c r="C150" s="65" t="s">
        <v>352</v>
      </c>
      <c r="D150" s="65">
        <v>30</v>
      </c>
      <c r="E150" s="126" t="s">
        <v>62</v>
      </c>
      <c r="G150" s="774"/>
      <c r="H150" s="65"/>
      <c r="I150" s="65" t="s">
        <v>301</v>
      </c>
      <c r="J150" s="65">
        <v>10</v>
      </c>
      <c r="K150" s="111" t="s">
        <v>62</v>
      </c>
      <c r="M150" s="774"/>
      <c r="N150" s="65"/>
      <c r="O150" s="65" t="s">
        <v>353</v>
      </c>
      <c r="P150" s="65">
        <v>20</v>
      </c>
      <c r="Q150" s="111" t="s">
        <v>62</v>
      </c>
      <c r="S150" s="774"/>
      <c r="T150" s="65"/>
      <c r="U150" s="65" t="s">
        <v>67</v>
      </c>
      <c r="V150" s="65">
        <v>20</v>
      </c>
      <c r="W150" s="111" t="s">
        <v>62</v>
      </c>
      <c r="Y150" s="774"/>
      <c r="Z150" s="65"/>
      <c r="AA150" s="65" t="s">
        <v>313</v>
      </c>
      <c r="AB150" s="65">
        <v>20</v>
      </c>
      <c r="AC150" s="111" t="s">
        <v>62</v>
      </c>
    </row>
    <row r="151" spans="1:29" ht="20.149999999999999" customHeight="1">
      <c r="A151" s="774"/>
      <c r="B151" s="65"/>
      <c r="C151" s="69" t="s">
        <v>85</v>
      </c>
      <c r="D151" s="65">
        <v>5</v>
      </c>
      <c r="E151" s="61" t="s">
        <v>62</v>
      </c>
      <c r="G151" s="774"/>
      <c r="H151" s="65"/>
      <c r="I151" s="60" t="s">
        <v>354</v>
      </c>
      <c r="J151" s="60">
        <v>10</v>
      </c>
      <c r="K151" s="126" t="s">
        <v>62</v>
      </c>
      <c r="M151" s="774"/>
      <c r="N151" s="65"/>
      <c r="O151" s="65" t="s">
        <v>79</v>
      </c>
      <c r="P151" s="65">
        <v>10</v>
      </c>
      <c r="Q151" s="126" t="s">
        <v>62</v>
      </c>
      <c r="S151" s="774"/>
      <c r="T151" s="65"/>
      <c r="U151" s="65" t="s">
        <v>93</v>
      </c>
      <c r="V151" s="65">
        <v>10</v>
      </c>
      <c r="W151" s="126" t="s">
        <v>62</v>
      </c>
      <c r="Y151" s="774"/>
      <c r="Z151" s="65"/>
      <c r="AA151" s="65" t="s">
        <v>77</v>
      </c>
      <c r="AB151" s="65">
        <v>15</v>
      </c>
      <c r="AC151" s="111" t="s">
        <v>62</v>
      </c>
    </row>
    <row r="152" spans="1:29" ht="20.149999999999999" customHeight="1">
      <c r="A152" s="774"/>
      <c r="B152" s="65"/>
      <c r="C152" s="69"/>
      <c r="D152" s="65"/>
      <c r="E152" s="111"/>
      <c r="G152" s="774"/>
      <c r="H152" s="70"/>
      <c r="I152" s="65" t="s">
        <v>292</v>
      </c>
      <c r="J152" s="65"/>
      <c r="K152" s="61"/>
      <c r="M152" s="774"/>
      <c r="N152" s="65"/>
      <c r="O152" s="65" t="s">
        <v>141</v>
      </c>
      <c r="P152" s="65"/>
      <c r="Q152" s="111"/>
      <c r="S152" s="774"/>
      <c r="T152" s="65"/>
      <c r="U152" s="65"/>
      <c r="V152" s="65"/>
      <c r="W152" s="61"/>
      <c r="Y152" s="774"/>
      <c r="Z152" s="65"/>
      <c r="AA152" s="65"/>
      <c r="AB152" s="65"/>
      <c r="AC152" s="111"/>
    </row>
    <row r="153" spans="1:29" ht="20.149999999999999" customHeight="1">
      <c r="A153" s="774"/>
      <c r="B153" s="65"/>
      <c r="C153" s="69"/>
      <c r="D153" s="65"/>
      <c r="E153" s="126"/>
      <c r="G153" s="774"/>
      <c r="H153" s="80"/>
      <c r="I153" s="80"/>
      <c r="J153" s="80"/>
      <c r="K153" s="126"/>
      <c r="M153" s="774"/>
      <c r="N153" s="65"/>
      <c r="O153" s="65" t="s">
        <v>78</v>
      </c>
      <c r="P153" s="65"/>
      <c r="Q153" s="61"/>
      <c r="S153" s="774"/>
      <c r="T153" s="65"/>
      <c r="U153" s="65"/>
      <c r="V153" s="65"/>
      <c r="W153" s="61"/>
      <c r="Y153" s="774"/>
      <c r="Z153" s="65"/>
      <c r="AA153" s="65"/>
      <c r="AB153" s="65"/>
      <c r="AC153" s="126"/>
    </row>
    <row r="154" spans="1:29" ht="20.149999999999999" customHeight="1">
      <c r="A154" s="774"/>
      <c r="B154" s="65"/>
      <c r="C154" s="65"/>
      <c r="D154" s="65"/>
      <c r="E154" s="61"/>
      <c r="G154" s="774"/>
      <c r="H154" s="65"/>
      <c r="I154" s="65"/>
      <c r="J154" s="65"/>
      <c r="K154" s="111"/>
      <c r="M154" s="774"/>
      <c r="N154" s="65"/>
      <c r="P154" s="65"/>
      <c r="Q154" s="61"/>
      <c r="S154" s="774"/>
      <c r="T154" s="65"/>
      <c r="U154" s="65"/>
      <c r="V154" s="65"/>
      <c r="W154" s="61"/>
      <c r="Y154" s="774"/>
      <c r="Z154" s="65"/>
      <c r="AA154" s="65"/>
      <c r="AB154" s="65"/>
      <c r="AC154" s="61"/>
    </row>
    <row r="155" spans="1:29" ht="20.149999999999999" customHeight="1">
      <c r="A155" s="774"/>
      <c r="B155" s="60"/>
      <c r="C155" s="65"/>
      <c r="D155" s="65"/>
      <c r="E155" s="61"/>
      <c r="G155" s="774"/>
      <c r="H155" s="65"/>
      <c r="I155" s="65"/>
      <c r="J155" s="65"/>
      <c r="K155" s="126"/>
      <c r="M155" s="774"/>
      <c r="N155" s="60"/>
      <c r="O155" s="65"/>
      <c r="P155" s="65"/>
      <c r="Q155" s="61"/>
      <c r="S155" s="774"/>
      <c r="T155" s="60"/>
      <c r="U155" s="65"/>
      <c r="V155" s="65"/>
      <c r="W155" s="61"/>
      <c r="Y155" s="774"/>
      <c r="Z155" s="60"/>
      <c r="AA155" s="65"/>
      <c r="AB155" s="65"/>
      <c r="AC155" s="61"/>
    </row>
    <row r="156" spans="1:29" ht="20.149999999999999" customHeight="1">
      <c r="A156" s="775"/>
      <c r="B156" s="74"/>
      <c r="C156" s="74"/>
      <c r="D156" s="74"/>
      <c r="E156" s="90"/>
      <c r="G156" s="775"/>
      <c r="H156" s="74"/>
      <c r="I156" s="74"/>
      <c r="J156" s="74"/>
      <c r="K156" s="90"/>
      <c r="M156" s="775"/>
      <c r="N156" s="74"/>
      <c r="O156" s="74"/>
      <c r="P156" s="74"/>
      <c r="Q156" s="90"/>
      <c r="S156" s="775"/>
      <c r="T156" s="74"/>
      <c r="U156" s="74"/>
      <c r="V156" s="74"/>
      <c r="W156" s="90"/>
      <c r="Y156" s="775"/>
      <c r="Z156" s="74"/>
      <c r="AA156" s="74"/>
      <c r="AB156" s="74"/>
      <c r="AC156" s="90"/>
    </row>
    <row r="157" spans="1:29" ht="20.149999999999999" customHeight="1">
      <c r="A157" s="773" t="s">
        <v>80</v>
      </c>
      <c r="B157" s="59" t="str">
        <f>'113年11月格致'!F16</f>
        <v>麵筋絲瓜</v>
      </c>
      <c r="C157" s="91" t="s">
        <v>308</v>
      </c>
      <c r="D157" s="56">
        <v>65</v>
      </c>
      <c r="E157" s="61" t="s">
        <v>62</v>
      </c>
      <c r="G157" s="773" t="s">
        <v>80</v>
      </c>
      <c r="H157" s="55" t="str">
        <f>'113年11月格致'!F17</f>
        <v>滷大溪豆乾</v>
      </c>
      <c r="I157" s="55" t="s">
        <v>355</v>
      </c>
      <c r="J157" s="56">
        <v>30</v>
      </c>
      <c r="K157" s="61" t="s">
        <v>62</v>
      </c>
      <c r="M157" s="773" t="s">
        <v>80</v>
      </c>
      <c r="N157" s="55" t="str">
        <f>'113年11月格致'!F18</f>
        <v>清炒大白菜</v>
      </c>
      <c r="O157" s="87" t="s">
        <v>334</v>
      </c>
      <c r="P157" s="56">
        <v>65</v>
      </c>
      <c r="Q157" s="61" t="s">
        <v>62</v>
      </c>
      <c r="S157" s="773" t="s">
        <v>80</v>
      </c>
      <c r="T157" s="59" t="str">
        <f>'113年11月格致'!F19</f>
        <v>椒鹽海鮮丸*2</v>
      </c>
      <c r="U157" s="91" t="s">
        <v>175</v>
      </c>
      <c r="V157" s="56">
        <v>2</v>
      </c>
      <c r="W157" s="57" t="s">
        <v>95</v>
      </c>
      <c r="Y157" s="773" t="s">
        <v>80</v>
      </c>
      <c r="Z157" s="55" t="str">
        <f>'113年11月格致'!F20</f>
        <v>八角毛豆莢</v>
      </c>
      <c r="AA157" s="55" t="s">
        <v>356</v>
      </c>
      <c r="AB157" s="56">
        <v>65</v>
      </c>
      <c r="AC157" s="57" t="s">
        <v>62</v>
      </c>
    </row>
    <row r="158" spans="1:29" ht="20.149999999999999" customHeight="1">
      <c r="A158" s="774"/>
      <c r="B158" s="59"/>
      <c r="C158" s="59" t="s">
        <v>357</v>
      </c>
      <c r="D158" s="60">
        <v>5</v>
      </c>
      <c r="E158" s="61" t="s">
        <v>62</v>
      </c>
      <c r="G158" s="774"/>
      <c r="H158" s="59"/>
      <c r="I158" s="59" t="s">
        <v>341</v>
      </c>
      <c r="J158" s="60">
        <v>30</v>
      </c>
      <c r="K158" s="61" t="s">
        <v>62</v>
      </c>
      <c r="M158" s="774"/>
      <c r="N158" s="59"/>
      <c r="O158" s="59" t="s">
        <v>315</v>
      </c>
      <c r="P158" s="60">
        <v>8</v>
      </c>
      <c r="Q158" s="61" t="s">
        <v>62</v>
      </c>
      <c r="S158" s="774"/>
      <c r="T158" s="59"/>
      <c r="U158" s="59"/>
      <c r="V158" s="60"/>
      <c r="W158" s="61"/>
      <c r="Y158" s="774"/>
      <c r="Z158" s="59"/>
      <c r="AA158" s="59"/>
      <c r="AB158" s="60"/>
      <c r="AC158" s="61"/>
    </row>
    <row r="159" spans="1:29" ht="20.149999999999999" customHeight="1">
      <c r="A159" s="774"/>
      <c r="B159" s="70"/>
      <c r="C159" s="64" t="s">
        <v>120</v>
      </c>
      <c r="D159" s="65">
        <v>10</v>
      </c>
      <c r="E159" s="61" t="s">
        <v>62</v>
      </c>
      <c r="G159" s="774"/>
      <c r="H159" s="70"/>
      <c r="I159" s="64" t="s">
        <v>338</v>
      </c>
      <c r="J159" s="65">
        <v>10</v>
      </c>
      <c r="K159" s="61" t="s">
        <v>62</v>
      </c>
      <c r="M159" s="774"/>
      <c r="N159" s="70"/>
      <c r="O159" s="64" t="s">
        <v>354</v>
      </c>
      <c r="P159" s="65">
        <v>10</v>
      </c>
      <c r="Q159" s="61" t="s">
        <v>62</v>
      </c>
      <c r="S159" s="774"/>
      <c r="T159" s="70"/>
      <c r="U159" s="64"/>
      <c r="V159" s="65"/>
      <c r="W159" s="61"/>
      <c r="Y159" s="774"/>
      <c r="Z159" s="70"/>
      <c r="AA159" s="64"/>
      <c r="AB159" s="65"/>
      <c r="AC159" s="61"/>
    </row>
    <row r="160" spans="1:29" ht="20.149999999999999" customHeight="1">
      <c r="A160" s="774"/>
      <c r="B160" s="70"/>
      <c r="C160" s="64"/>
      <c r="D160" s="65"/>
      <c r="E160" s="61"/>
      <c r="G160" s="774"/>
      <c r="H160" s="70"/>
      <c r="I160" s="64"/>
      <c r="J160" s="65"/>
      <c r="K160" s="61"/>
      <c r="M160" s="774"/>
      <c r="N160" s="70"/>
      <c r="O160" s="64"/>
      <c r="P160" s="65"/>
      <c r="Q160" s="61"/>
      <c r="S160" s="774"/>
      <c r="T160" s="70"/>
      <c r="U160" s="64"/>
      <c r="V160" s="65"/>
      <c r="W160" s="61"/>
      <c r="Y160" s="774"/>
      <c r="Z160" s="70"/>
      <c r="AA160" s="64"/>
      <c r="AB160" s="65"/>
      <c r="AC160" s="61"/>
    </row>
    <row r="161" spans="1:29" ht="20.149999999999999" customHeight="1">
      <c r="A161" s="774"/>
      <c r="B161" s="70"/>
      <c r="C161" s="64"/>
      <c r="D161" s="65"/>
      <c r="E161" s="61"/>
      <c r="G161" s="774"/>
      <c r="H161" s="70"/>
      <c r="I161" s="64"/>
      <c r="J161" s="65"/>
      <c r="K161" s="61"/>
      <c r="M161" s="774"/>
      <c r="N161" s="70"/>
      <c r="O161" s="64"/>
      <c r="P161" s="65"/>
      <c r="Q161" s="61"/>
      <c r="S161" s="774"/>
      <c r="T161" s="70"/>
      <c r="U161" s="64"/>
      <c r="V161" s="65"/>
      <c r="W161" s="61"/>
      <c r="Y161" s="774"/>
      <c r="Z161" s="70"/>
      <c r="AA161" s="64"/>
      <c r="AB161" s="65"/>
      <c r="AC161" s="61"/>
    </row>
    <row r="162" spans="1:29" ht="20.149999999999999" customHeight="1">
      <c r="A162" s="775"/>
      <c r="B162" s="70"/>
      <c r="C162" s="64"/>
      <c r="D162" s="65"/>
      <c r="E162" s="61"/>
      <c r="G162" s="775"/>
      <c r="H162" s="72"/>
      <c r="I162" s="73"/>
      <c r="J162" s="74"/>
      <c r="K162" s="75"/>
      <c r="M162" s="775"/>
      <c r="N162" s="72"/>
      <c r="O162" s="73"/>
      <c r="P162" s="74"/>
      <c r="Q162" s="90"/>
      <c r="S162" s="775"/>
      <c r="T162" s="70"/>
      <c r="U162" s="64"/>
      <c r="V162" s="65"/>
      <c r="W162" s="61"/>
      <c r="Y162" s="775"/>
      <c r="Z162" s="72"/>
      <c r="AA162" s="73"/>
      <c r="AB162" s="65"/>
      <c r="AC162" s="61"/>
    </row>
    <row r="163" spans="1:29" ht="20.149999999999999" customHeight="1">
      <c r="A163" s="773" t="s">
        <v>6</v>
      </c>
      <c r="B163" s="59" t="e">
        <f>#REF!</f>
        <v>#REF!</v>
      </c>
      <c r="C163" s="55" t="s">
        <v>6</v>
      </c>
      <c r="D163" s="56">
        <v>72</v>
      </c>
      <c r="E163" s="61" t="s">
        <v>62</v>
      </c>
      <c r="G163" s="773" t="s">
        <v>6</v>
      </c>
      <c r="H163" s="59" t="e">
        <f>#REF!</f>
        <v>#REF!</v>
      </c>
      <c r="I163" s="55" t="s">
        <v>6</v>
      </c>
      <c r="J163" s="56">
        <v>72</v>
      </c>
      <c r="K163" s="61" t="s">
        <v>62</v>
      </c>
      <c r="M163" s="773" t="s">
        <v>6</v>
      </c>
      <c r="N163" s="55" t="e">
        <f>#REF!</f>
        <v>#REF!</v>
      </c>
      <c r="O163" s="55" t="s">
        <v>6</v>
      </c>
      <c r="P163" s="56">
        <v>72</v>
      </c>
      <c r="Q163" s="61" t="s">
        <v>62</v>
      </c>
      <c r="S163" s="773" t="s">
        <v>6</v>
      </c>
      <c r="T163" s="55" t="e">
        <f>#REF!</f>
        <v>#REF!</v>
      </c>
      <c r="U163" s="55" t="s">
        <v>6</v>
      </c>
      <c r="V163" s="56">
        <v>72</v>
      </c>
      <c r="W163" s="61" t="s">
        <v>62</v>
      </c>
      <c r="Y163" s="773" t="s">
        <v>6</v>
      </c>
      <c r="Z163" s="59" t="e">
        <f>#REF!</f>
        <v>#REF!</v>
      </c>
      <c r="AA163" s="55" t="s">
        <v>6</v>
      </c>
      <c r="AB163" s="56">
        <v>72</v>
      </c>
      <c r="AC163" s="61" t="s">
        <v>62</v>
      </c>
    </row>
    <row r="164" spans="1:29" ht="20.149999999999999" customHeight="1">
      <c r="A164" s="774"/>
      <c r="B164" s="59"/>
      <c r="C164" s="59"/>
      <c r="D164" s="60"/>
      <c r="E164" s="61"/>
      <c r="G164" s="774"/>
      <c r="H164" s="59"/>
      <c r="I164" s="59"/>
      <c r="J164" s="60"/>
      <c r="K164" s="61"/>
      <c r="M164" s="774"/>
      <c r="N164" s="59"/>
      <c r="O164" s="59"/>
      <c r="P164" s="65"/>
      <c r="Q164" s="61"/>
      <c r="S164" s="774"/>
      <c r="T164" s="59"/>
      <c r="U164" s="59"/>
      <c r="V164" s="65"/>
      <c r="W164" s="61"/>
      <c r="Y164" s="774"/>
      <c r="Z164" s="59"/>
      <c r="AA164" s="59"/>
      <c r="AB164" s="65"/>
      <c r="AC164" s="61"/>
    </row>
    <row r="165" spans="1:29" ht="20.149999999999999" customHeight="1">
      <c r="A165" s="774"/>
      <c r="B165" s="70"/>
      <c r="C165" s="64"/>
      <c r="D165" s="65"/>
      <c r="E165" s="61"/>
      <c r="G165" s="774"/>
      <c r="H165" s="70"/>
      <c r="I165" s="64"/>
      <c r="J165" s="65"/>
      <c r="K165" s="61"/>
      <c r="M165" s="774"/>
      <c r="N165" s="70"/>
      <c r="O165" s="64"/>
      <c r="P165" s="65"/>
      <c r="Q165" s="61"/>
      <c r="S165" s="774"/>
      <c r="T165" s="70"/>
      <c r="U165" s="64"/>
      <c r="V165" s="65"/>
      <c r="W165" s="61"/>
      <c r="Y165" s="774"/>
      <c r="Z165" s="70"/>
      <c r="AA165" s="64"/>
      <c r="AB165" s="65"/>
      <c r="AC165" s="61"/>
    </row>
    <row r="166" spans="1:29" ht="20.149999999999999" customHeight="1">
      <c r="A166" s="774"/>
      <c r="B166" s="70"/>
      <c r="C166" s="64"/>
      <c r="D166" s="65"/>
      <c r="E166" s="61"/>
      <c r="G166" s="774"/>
      <c r="H166" s="70"/>
      <c r="I166" s="64"/>
      <c r="J166" s="65"/>
      <c r="K166" s="61"/>
      <c r="M166" s="774"/>
      <c r="N166" s="70"/>
      <c r="O166" s="64"/>
      <c r="P166" s="65"/>
      <c r="Q166" s="61"/>
      <c r="S166" s="774"/>
      <c r="T166" s="70"/>
      <c r="U166" s="64"/>
      <c r="V166" s="65"/>
      <c r="W166" s="61"/>
      <c r="Y166" s="774"/>
      <c r="Z166" s="70"/>
      <c r="AA166" s="64"/>
      <c r="AB166" s="65"/>
      <c r="AC166" s="61"/>
    </row>
    <row r="167" spans="1:29" ht="20.149999999999999" customHeight="1">
      <c r="A167" s="774"/>
      <c r="B167" s="70"/>
      <c r="C167" s="64"/>
      <c r="D167" s="65"/>
      <c r="E167" s="61"/>
      <c r="G167" s="774"/>
      <c r="H167" s="70"/>
      <c r="I167" s="64"/>
      <c r="J167" s="65"/>
      <c r="K167" s="61"/>
      <c r="M167" s="774"/>
      <c r="N167" s="70"/>
      <c r="O167" s="64"/>
      <c r="P167" s="65"/>
      <c r="Q167" s="61"/>
      <c r="S167" s="774"/>
      <c r="T167" s="70"/>
      <c r="U167" s="64"/>
      <c r="V167" s="65"/>
      <c r="W167" s="61"/>
      <c r="Y167" s="774"/>
      <c r="Z167" s="70"/>
      <c r="AA167" s="64"/>
      <c r="AB167" s="65"/>
      <c r="AC167" s="61"/>
    </row>
    <row r="168" spans="1:29" ht="20.149999999999999" customHeight="1">
      <c r="A168" s="774"/>
      <c r="B168" s="70"/>
      <c r="C168" s="64"/>
      <c r="D168" s="65"/>
      <c r="E168" s="61"/>
      <c r="G168" s="774"/>
      <c r="H168" s="70"/>
      <c r="I168" s="64"/>
      <c r="J168" s="74"/>
      <c r="K168" s="75"/>
      <c r="M168" s="775"/>
      <c r="N168" s="72"/>
      <c r="O168" s="73"/>
      <c r="P168" s="74"/>
      <c r="Q168" s="75"/>
      <c r="S168" s="775"/>
      <c r="T168" s="72"/>
      <c r="U168" s="73"/>
      <c r="V168" s="74"/>
      <c r="W168" s="75"/>
      <c r="Y168" s="774"/>
      <c r="Z168" s="70"/>
      <c r="AA168" s="64"/>
      <c r="AB168" s="65"/>
      <c r="AC168" s="61"/>
    </row>
    <row r="169" spans="1:29" ht="20.149999999999999" customHeight="1">
      <c r="A169" s="773" t="s">
        <v>86</v>
      </c>
      <c r="B169" s="92" t="e">
        <f>#REF!</f>
        <v>#REF!</v>
      </c>
      <c r="C169" s="55" t="s">
        <v>143</v>
      </c>
      <c r="D169" s="87">
        <v>40</v>
      </c>
      <c r="E169" s="111" t="s">
        <v>62</v>
      </c>
      <c r="G169" s="773" t="s">
        <v>86</v>
      </c>
      <c r="H169" s="92" t="e">
        <f>#REF!</f>
        <v>#REF!</v>
      </c>
      <c r="I169" s="87" t="s">
        <v>87</v>
      </c>
      <c r="J169" s="78">
        <v>1</v>
      </c>
      <c r="K169" s="111" t="s">
        <v>62</v>
      </c>
      <c r="M169" s="774" t="s">
        <v>86</v>
      </c>
      <c r="N169" s="95" t="e">
        <f>#REF!</f>
        <v>#REF!</v>
      </c>
      <c r="O169" s="154" t="s">
        <v>313</v>
      </c>
      <c r="P169" s="155">
        <v>10</v>
      </c>
      <c r="Q169" s="66" t="s">
        <v>62</v>
      </c>
      <c r="S169" s="774" t="s">
        <v>86</v>
      </c>
      <c r="T169" s="95" t="e">
        <f>#REF!</f>
        <v>#REF!</v>
      </c>
      <c r="U169" s="87" t="s">
        <v>117</v>
      </c>
      <c r="V169" s="78">
        <v>25</v>
      </c>
      <c r="W169" s="61" t="s">
        <v>62</v>
      </c>
      <c r="Y169" s="773" t="s">
        <v>86</v>
      </c>
      <c r="Z169" s="92" t="e">
        <f>#REF!</f>
        <v>#REF!</v>
      </c>
      <c r="AA169" s="87" t="s">
        <v>67</v>
      </c>
      <c r="AB169" s="56">
        <v>20</v>
      </c>
      <c r="AC169" s="58" t="s">
        <v>62</v>
      </c>
    </row>
    <row r="170" spans="1:29" ht="20.149999999999999" customHeight="1">
      <c r="A170" s="774"/>
      <c r="B170" s="97"/>
      <c r="C170" s="59" t="s">
        <v>104</v>
      </c>
      <c r="D170" s="80">
        <v>1</v>
      </c>
      <c r="E170" s="111" t="s">
        <v>62</v>
      </c>
      <c r="G170" s="774"/>
      <c r="H170" s="97"/>
      <c r="I170" s="60" t="s">
        <v>156</v>
      </c>
      <c r="J170" s="60">
        <v>1</v>
      </c>
      <c r="K170" s="126" t="s">
        <v>62</v>
      </c>
      <c r="M170" s="774"/>
      <c r="N170" s="97"/>
      <c r="O170" s="156" t="s">
        <v>121</v>
      </c>
      <c r="P170" s="157">
        <v>15</v>
      </c>
      <c r="Q170" s="61" t="s">
        <v>62</v>
      </c>
      <c r="S170" s="774"/>
      <c r="T170" s="97"/>
      <c r="U170" s="60" t="s">
        <v>119</v>
      </c>
      <c r="V170" s="60">
        <v>8</v>
      </c>
      <c r="W170" s="61" t="s">
        <v>62</v>
      </c>
      <c r="Y170" s="774"/>
      <c r="Z170" s="97"/>
      <c r="AA170" s="60" t="s">
        <v>122</v>
      </c>
      <c r="AB170" s="60"/>
      <c r="AC170" s="111"/>
    </row>
    <row r="171" spans="1:29" ht="20.149999999999999" customHeight="1">
      <c r="A171" s="774"/>
      <c r="B171" s="70"/>
      <c r="C171" s="60"/>
      <c r="D171" s="60"/>
      <c r="E171" s="111"/>
      <c r="G171" s="774"/>
      <c r="H171" s="70"/>
      <c r="I171" s="98" t="s">
        <v>108</v>
      </c>
      <c r="J171" s="65"/>
      <c r="K171" s="66"/>
      <c r="M171" s="774"/>
      <c r="N171" s="145"/>
      <c r="O171" s="65" t="s">
        <v>349</v>
      </c>
      <c r="P171" s="65">
        <v>15</v>
      </c>
      <c r="Q171" s="111" t="s">
        <v>62</v>
      </c>
      <c r="S171" s="774"/>
      <c r="T171" s="70"/>
      <c r="U171" s="98"/>
      <c r="V171" s="60"/>
      <c r="W171" s="61"/>
      <c r="Y171" s="774"/>
      <c r="Z171" s="70"/>
      <c r="AA171" s="98"/>
      <c r="AB171" s="65"/>
      <c r="AC171" s="61"/>
    </row>
    <row r="172" spans="1:29" ht="20.149999999999999" customHeight="1">
      <c r="A172" s="774"/>
      <c r="B172" s="70"/>
      <c r="C172" s="158"/>
      <c r="D172" s="157"/>
      <c r="E172" s="111"/>
      <c r="G172" s="774"/>
      <c r="H172" s="70"/>
      <c r="I172" s="159" t="s">
        <v>358</v>
      </c>
      <c r="J172" s="89">
        <v>15</v>
      </c>
      <c r="K172" s="61"/>
      <c r="M172" s="774"/>
      <c r="N172" s="70"/>
      <c r="O172" s="64" t="s">
        <v>324</v>
      </c>
      <c r="P172" s="65">
        <v>5</v>
      </c>
      <c r="Q172" s="61" t="s">
        <v>62</v>
      </c>
      <c r="S172" s="774"/>
      <c r="T172" s="70"/>
      <c r="U172" s="64"/>
      <c r="V172" s="65"/>
      <c r="W172" s="61"/>
      <c r="Y172" s="774"/>
      <c r="Z172" s="70"/>
      <c r="AA172" s="64"/>
      <c r="AB172" s="65"/>
      <c r="AC172" s="61"/>
    </row>
    <row r="173" spans="1:29" ht="20.149999999999999" customHeight="1">
      <c r="A173" s="775"/>
      <c r="B173" s="72"/>
      <c r="C173" s="73"/>
      <c r="D173" s="74"/>
      <c r="E173" s="75"/>
      <c r="G173" s="775"/>
      <c r="H173" s="72"/>
      <c r="I173" s="73"/>
      <c r="J173" s="74"/>
      <c r="K173" s="75"/>
      <c r="M173" s="775"/>
      <c r="N173" s="72"/>
      <c r="O173" s="73"/>
      <c r="P173" s="74"/>
      <c r="Q173" s="75"/>
      <c r="S173" s="775"/>
      <c r="T173" s="72"/>
      <c r="U173" s="73"/>
      <c r="V173" s="74"/>
      <c r="W173" s="75"/>
      <c r="Y173" s="775"/>
      <c r="Z173" s="72"/>
      <c r="AA173" s="73"/>
      <c r="AB173" s="74"/>
      <c r="AC173" s="75"/>
    </row>
    <row r="174" spans="1:29" ht="20.149999999999999" customHeight="1">
      <c r="A174" s="103"/>
      <c r="B174" s="104"/>
      <c r="C174" s="105"/>
      <c r="D174" s="106"/>
      <c r="E174" s="107"/>
      <c r="G174" s="103"/>
      <c r="H174" s="104"/>
      <c r="I174" s="105"/>
      <c r="J174" s="106"/>
      <c r="K174" s="107"/>
      <c r="M174" s="103"/>
      <c r="N174" s="104"/>
      <c r="O174" s="105"/>
      <c r="P174" s="106"/>
      <c r="Q174" s="107"/>
      <c r="S174" s="103"/>
      <c r="T174" s="104"/>
      <c r="U174" s="105"/>
      <c r="V174" s="106"/>
      <c r="W174" s="107"/>
      <c r="Y174" s="103"/>
      <c r="Z174" s="104"/>
      <c r="AA174" s="105"/>
      <c r="AB174" s="106"/>
      <c r="AC174" s="107"/>
    </row>
    <row r="175" spans="1:29" ht="20.149999999999999" customHeight="1">
      <c r="A175" s="786">
        <f>A132+7</f>
        <v>45621</v>
      </c>
      <c r="B175" s="786"/>
      <c r="C175" s="786"/>
      <c r="D175" s="785">
        <v>42415</v>
      </c>
      <c r="E175" s="785"/>
      <c r="G175" s="786">
        <f>A175+1</f>
        <v>45622</v>
      </c>
      <c r="H175" s="786"/>
      <c r="I175" s="786"/>
      <c r="J175" s="785">
        <f>G175</f>
        <v>45622</v>
      </c>
      <c r="K175" s="785"/>
      <c r="M175" s="786">
        <f>G175+1</f>
        <v>45623</v>
      </c>
      <c r="N175" s="786"/>
      <c r="O175" s="786"/>
      <c r="P175" s="785">
        <f>M175</f>
        <v>45623</v>
      </c>
      <c r="Q175" s="785"/>
      <c r="S175" s="786">
        <f>M175+1</f>
        <v>45624</v>
      </c>
      <c r="T175" s="786"/>
      <c r="U175" s="786"/>
      <c r="V175" s="785">
        <f>S175</f>
        <v>45624</v>
      </c>
      <c r="W175" s="785"/>
      <c r="Y175" s="786">
        <f>S175+1</f>
        <v>45625</v>
      </c>
      <c r="Z175" s="786"/>
      <c r="AA175" s="786"/>
      <c r="AB175" s="785">
        <f>Y175</f>
        <v>45625</v>
      </c>
      <c r="AC175" s="785"/>
    </row>
    <row r="176" spans="1:29" ht="20.149999999999999" customHeight="1">
      <c r="A176" s="773" t="s">
        <v>60</v>
      </c>
      <c r="B176" s="55" t="e">
        <f>#REF!</f>
        <v>#REF!</v>
      </c>
      <c r="C176" s="55" t="s">
        <v>123</v>
      </c>
      <c r="D176" s="56">
        <v>80</v>
      </c>
      <c r="E176" s="58" t="s">
        <v>62</v>
      </c>
      <c r="G176" s="773" t="s">
        <v>60</v>
      </c>
      <c r="H176" s="55" t="e">
        <f>#REF!</f>
        <v>#REF!</v>
      </c>
      <c r="I176" s="55" t="s">
        <v>63</v>
      </c>
      <c r="J176" s="56">
        <v>80</v>
      </c>
      <c r="K176" s="58" t="s">
        <v>62</v>
      </c>
      <c r="M176" s="774" t="s">
        <v>60</v>
      </c>
      <c r="N176" s="91" t="e">
        <f>#REF!</f>
        <v>#REF!</v>
      </c>
      <c r="O176" s="55" t="s">
        <v>61</v>
      </c>
      <c r="P176" s="56">
        <v>65</v>
      </c>
      <c r="Q176" s="58" t="s">
        <v>62</v>
      </c>
      <c r="S176" s="777" t="s">
        <v>60</v>
      </c>
      <c r="T176" s="91" t="e">
        <f>#REF!</f>
        <v>#REF!</v>
      </c>
      <c r="U176" s="55" t="s">
        <v>61</v>
      </c>
      <c r="V176" s="56">
        <v>65</v>
      </c>
      <c r="W176" s="58" t="s">
        <v>62</v>
      </c>
      <c r="Y176" s="773" t="s">
        <v>60</v>
      </c>
      <c r="Z176" s="55" t="e">
        <f>#REF!</f>
        <v>#REF!</v>
      </c>
      <c r="AA176" s="55" t="s">
        <v>61</v>
      </c>
      <c r="AB176" s="56">
        <v>65</v>
      </c>
      <c r="AC176" s="58" t="s">
        <v>62</v>
      </c>
    </row>
    <row r="177" spans="1:29" ht="20.149999999999999" customHeight="1">
      <c r="A177" s="774"/>
      <c r="B177" s="59"/>
      <c r="C177" s="59" t="s">
        <v>290</v>
      </c>
      <c r="D177" s="65">
        <v>20</v>
      </c>
      <c r="E177" s="66" t="s">
        <v>62</v>
      </c>
      <c r="G177" s="774"/>
      <c r="H177" s="59"/>
      <c r="I177" s="64" t="s">
        <v>158</v>
      </c>
      <c r="J177" s="65">
        <v>1</v>
      </c>
      <c r="K177" s="66" t="s">
        <v>62</v>
      </c>
      <c r="M177" s="774"/>
      <c r="N177" s="59"/>
      <c r="O177" s="64" t="s">
        <v>65</v>
      </c>
      <c r="P177" s="65">
        <v>15</v>
      </c>
      <c r="Q177" s="66" t="s">
        <v>62</v>
      </c>
      <c r="S177" s="777"/>
      <c r="T177" s="59"/>
      <c r="U177" s="64" t="s">
        <v>89</v>
      </c>
      <c r="V177" s="65">
        <v>15</v>
      </c>
      <c r="W177" s="66" t="s">
        <v>62</v>
      </c>
      <c r="Y177" s="774"/>
      <c r="Z177" s="59"/>
      <c r="AA177" s="64" t="s">
        <v>90</v>
      </c>
      <c r="AB177" s="65">
        <v>15</v>
      </c>
      <c r="AC177" s="66" t="s">
        <v>62</v>
      </c>
    </row>
    <row r="178" spans="1:29" ht="20.149999999999999" customHeight="1">
      <c r="A178" s="774"/>
      <c r="B178" s="67"/>
      <c r="C178" s="68" t="s">
        <v>92</v>
      </c>
      <c r="D178" s="60">
        <v>10</v>
      </c>
      <c r="E178" s="61" t="s">
        <v>62</v>
      </c>
      <c r="G178" s="774"/>
      <c r="H178" s="67"/>
      <c r="I178" s="68" t="s">
        <v>359</v>
      </c>
      <c r="J178" s="60"/>
      <c r="K178" s="111"/>
      <c r="M178" s="774"/>
      <c r="N178" s="67"/>
      <c r="O178" s="102"/>
      <c r="P178" s="60"/>
      <c r="Q178" s="61"/>
      <c r="S178" s="774"/>
      <c r="T178" s="67"/>
      <c r="U178" s="59"/>
      <c r="V178" s="60"/>
      <c r="W178" s="61"/>
      <c r="Y178" s="774"/>
      <c r="Z178" s="67"/>
      <c r="AA178" s="68"/>
      <c r="AB178" s="60"/>
      <c r="AC178" s="61"/>
    </row>
    <row r="179" spans="1:29" ht="20.149999999999999" customHeight="1">
      <c r="A179" s="774"/>
      <c r="B179" s="67"/>
      <c r="C179" s="68" t="s">
        <v>174</v>
      </c>
      <c r="D179" s="60">
        <v>5</v>
      </c>
      <c r="E179" s="61" t="s">
        <v>62</v>
      </c>
      <c r="G179" s="774"/>
      <c r="H179" s="67"/>
      <c r="I179" s="68"/>
      <c r="J179" s="60"/>
      <c r="K179" s="66"/>
      <c r="M179" s="774"/>
      <c r="N179" s="67"/>
      <c r="O179" s="102"/>
      <c r="P179" s="60"/>
      <c r="Q179" s="61"/>
      <c r="S179" s="774"/>
      <c r="T179" s="67"/>
      <c r="U179" s="68"/>
      <c r="V179" s="60"/>
      <c r="W179" s="61"/>
      <c r="Y179" s="774"/>
      <c r="Z179" s="67"/>
      <c r="AA179" s="68"/>
      <c r="AB179" s="60"/>
      <c r="AC179" s="61"/>
    </row>
    <row r="180" spans="1:29" ht="20.149999999999999" customHeight="1">
      <c r="A180" s="774"/>
      <c r="B180" s="67"/>
      <c r="C180" s="68" t="s">
        <v>291</v>
      </c>
      <c r="D180" s="60">
        <v>10</v>
      </c>
      <c r="E180" s="61" t="s">
        <v>62</v>
      </c>
      <c r="G180" s="774"/>
      <c r="H180" s="67"/>
      <c r="I180" s="64"/>
      <c r="J180" s="65"/>
      <c r="K180" s="61"/>
      <c r="M180" s="774"/>
      <c r="N180" s="67"/>
      <c r="O180" s="68"/>
      <c r="P180" s="60"/>
      <c r="Q180" s="61"/>
      <c r="S180" s="774"/>
      <c r="T180" s="67"/>
      <c r="U180" s="68"/>
      <c r="V180" s="60"/>
      <c r="W180" s="61"/>
      <c r="Y180" s="774"/>
      <c r="Z180" s="67"/>
      <c r="AA180" s="68"/>
      <c r="AB180" s="60"/>
      <c r="AC180" s="61"/>
    </row>
    <row r="181" spans="1:29" ht="20.149999999999999" customHeight="1">
      <c r="A181" s="774"/>
      <c r="B181" s="70"/>
      <c r="C181" s="64" t="s">
        <v>156</v>
      </c>
      <c r="D181" s="65">
        <v>0.5</v>
      </c>
      <c r="E181" s="61" t="s">
        <v>62</v>
      </c>
      <c r="G181" s="774"/>
      <c r="H181" s="70"/>
      <c r="I181" s="64"/>
      <c r="J181" s="65"/>
      <c r="K181" s="61"/>
      <c r="M181" s="774"/>
      <c r="N181" s="70"/>
      <c r="O181" s="64"/>
      <c r="P181" s="65"/>
      <c r="Q181" s="61"/>
      <c r="S181" s="774"/>
      <c r="T181" s="70"/>
      <c r="U181" s="64"/>
      <c r="V181" s="65"/>
      <c r="W181" s="61"/>
      <c r="Y181" s="774"/>
      <c r="Z181" s="70"/>
      <c r="AA181" s="64"/>
      <c r="AB181" s="65"/>
      <c r="AC181" s="61"/>
    </row>
    <row r="182" spans="1:29" ht="20.149999999999999" customHeight="1">
      <c r="A182" s="774"/>
      <c r="B182" s="70"/>
      <c r="C182" s="64" t="s">
        <v>179</v>
      </c>
      <c r="D182" s="65">
        <v>10</v>
      </c>
      <c r="E182" s="61" t="s">
        <v>62</v>
      </c>
      <c r="G182" s="774"/>
      <c r="H182" s="70"/>
      <c r="I182" s="64"/>
      <c r="J182" s="65"/>
      <c r="K182" s="61"/>
      <c r="M182" s="774"/>
      <c r="N182" s="70"/>
      <c r="O182" s="64"/>
      <c r="P182" s="65"/>
      <c r="Q182" s="61"/>
      <c r="S182" s="774"/>
      <c r="T182" s="70"/>
      <c r="U182" s="64"/>
      <c r="V182" s="65"/>
      <c r="W182" s="61"/>
      <c r="Y182" s="774"/>
      <c r="Z182" s="70"/>
      <c r="AA182" s="64"/>
      <c r="AB182" s="65"/>
      <c r="AC182" s="61"/>
    </row>
    <row r="183" spans="1:29" ht="20.149999999999999" customHeight="1">
      <c r="A183" s="775"/>
      <c r="B183" s="72"/>
      <c r="C183" s="73"/>
      <c r="D183" s="74"/>
      <c r="E183" s="75"/>
      <c r="G183" s="775"/>
      <c r="H183" s="72"/>
      <c r="I183" s="73"/>
      <c r="J183" s="74"/>
      <c r="K183" s="75"/>
      <c r="M183" s="775"/>
      <c r="N183" s="72"/>
      <c r="O183" s="73"/>
      <c r="P183" s="74"/>
      <c r="Q183" s="75"/>
      <c r="S183" s="775"/>
      <c r="T183" s="72"/>
      <c r="U183" s="73"/>
      <c r="V183" s="74"/>
      <c r="W183" s="75"/>
      <c r="Y183" s="775"/>
      <c r="Z183" s="72"/>
      <c r="AA183" s="73"/>
      <c r="AB183" s="74"/>
      <c r="AC183" s="75"/>
    </row>
    <row r="184" spans="1:29" ht="20.149999999999999" customHeight="1">
      <c r="A184" s="773" t="s">
        <v>4</v>
      </c>
      <c r="B184" s="65" t="e">
        <f>#REF!</f>
        <v>#REF!</v>
      </c>
      <c r="C184" s="55" t="s">
        <v>360</v>
      </c>
      <c r="D184" s="60">
        <v>1</v>
      </c>
      <c r="E184" s="58" t="s">
        <v>95</v>
      </c>
      <c r="G184" s="773" t="s">
        <v>4</v>
      </c>
      <c r="H184" s="65" t="e">
        <f>#REF!</f>
        <v>#REF!</v>
      </c>
      <c r="I184" s="149" t="s">
        <v>171</v>
      </c>
      <c r="J184" s="150">
        <v>40</v>
      </c>
      <c r="K184" s="153" t="s">
        <v>62</v>
      </c>
      <c r="M184" s="773" t="s">
        <v>4</v>
      </c>
      <c r="N184" s="65" t="e">
        <f>#REF!</f>
        <v>#REF!</v>
      </c>
      <c r="O184" s="69" t="s">
        <v>96</v>
      </c>
      <c r="P184" s="60">
        <v>40</v>
      </c>
      <c r="Q184" s="58" t="s">
        <v>62</v>
      </c>
      <c r="S184" s="773" t="s">
        <v>4</v>
      </c>
      <c r="T184" s="87" t="e">
        <f>#REF!</f>
        <v>#REF!</v>
      </c>
      <c r="U184" s="69" t="s">
        <v>138</v>
      </c>
      <c r="V184" s="60">
        <v>50</v>
      </c>
      <c r="W184" s="61" t="s">
        <v>62</v>
      </c>
      <c r="Y184" s="774" t="s">
        <v>4</v>
      </c>
      <c r="Z184" s="80" t="e">
        <f>#REF!</f>
        <v>#REF!</v>
      </c>
      <c r="AA184" s="124" t="s">
        <v>346</v>
      </c>
      <c r="AB184" s="80">
        <v>75</v>
      </c>
      <c r="AC184" s="66" t="s">
        <v>62</v>
      </c>
    </row>
    <row r="185" spans="1:29" ht="20.149999999999999" customHeight="1">
      <c r="A185" s="774"/>
      <c r="B185" s="80"/>
      <c r="C185" s="59"/>
      <c r="D185" s="60"/>
      <c r="E185" s="111"/>
      <c r="G185" s="774"/>
      <c r="H185" s="69"/>
      <c r="I185" s="150" t="s">
        <v>67</v>
      </c>
      <c r="J185" s="160">
        <v>8</v>
      </c>
      <c r="K185" s="141" t="s">
        <v>62</v>
      </c>
      <c r="M185" s="774"/>
      <c r="N185" s="80"/>
      <c r="O185" s="59" t="s">
        <v>99</v>
      </c>
      <c r="P185" s="60">
        <v>35</v>
      </c>
      <c r="Q185" s="111" t="s">
        <v>62</v>
      </c>
      <c r="S185" s="774"/>
      <c r="T185" s="80"/>
      <c r="U185" s="69" t="s">
        <v>361</v>
      </c>
      <c r="V185" s="60">
        <v>50</v>
      </c>
      <c r="W185" s="61" t="s">
        <v>62</v>
      </c>
      <c r="Y185" s="774"/>
      <c r="Z185" s="80"/>
      <c r="AA185" s="59" t="s">
        <v>127</v>
      </c>
      <c r="AB185" s="60">
        <v>25</v>
      </c>
      <c r="AC185" s="61" t="s">
        <v>62</v>
      </c>
    </row>
    <row r="186" spans="1:29" ht="20.149999999999999" customHeight="1">
      <c r="A186" s="774"/>
      <c r="B186" s="80"/>
      <c r="C186" s="59"/>
      <c r="D186" s="60"/>
      <c r="E186" s="66"/>
      <c r="G186" s="774"/>
      <c r="H186" s="80"/>
      <c r="I186" s="149" t="s">
        <v>87</v>
      </c>
      <c r="J186" s="150">
        <v>1</v>
      </c>
      <c r="K186" s="139" t="s">
        <v>62</v>
      </c>
      <c r="M186" s="774"/>
      <c r="N186" s="80"/>
      <c r="O186" s="59" t="s">
        <v>142</v>
      </c>
      <c r="P186" s="60">
        <v>25</v>
      </c>
      <c r="Q186" s="126" t="s">
        <v>62</v>
      </c>
      <c r="S186" s="774"/>
      <c r="T186" s="80"/>
      <c r="U186" s="69" t="s">
        <v>78</v>
      </c>
      <c r="V186" s="60"/>
      <c r="W186" s="61"/>
      <c r="Y186" s="774"/>
      <c r="Z186" s="80"/>
      <c r="AA186" s="161" t="s">
        <v>116</v>
      </c>
      <c r="AB186" s="60">
        <v>5</v>
      </c>
      <c r="AC186" s="61" t="s">
        <v>62</v>
      </c>
    </row>
    <row r="187" spans="1:29" ht="20.149999999999999" customHeight="1">
      <c r="A187" s="774"/>
      <c r="B187" s="80"/>
      <c r="C187" s="162"/>
      <c r="D187" s="60"/>
      <c r="E187" s="61"/>
      <c r="G187" s="774"/>
      <c r="H187" s="80"/>
      <c r="I187" s="149" t="s">
        <v>336</v>
      </c>
      <c r="J187" s="150">
        <v>5</v>
      </c>
      <c r="K187" s="160" t="s">
        <v>62</v>
      </c>
      <c r="M187" s="774"/>
      <c r="N187" s="80"/>
      <c r="O187" s="59" t="s">
        <v>68</v>
      </c>
      <c r="P187" s="60"/>
      <c r="Q187" s="61"/>
      <c r="S187" s="774"/>
      <c r="T187" s="80"/>
      <c r="U187" s="69" t="s">
        <v>362</v>
      </c>
      <c r="V187" s="60"/>
      <c r="W187" s="61"/>
      <c r="Y187" s="774"/>
      <c r="Z187" s="80"/>
      <c r="AA187" s="69"/>
      <c r="AB187" s="60"/>
      <c r="AC187" s="61"/>
    </row>
    <row r="188" spans="1:29" ht="20.149999999999999" customHeight="1">
      <c r="A188" s="774"/>
      <c r="B188" s="80"/>
      <c r="C188" s="162"/>
      <c r="D188" s="81"/>
      <c r="E188" s="61"/>
      <c r="G188" s="774"/>
      <c r="H188" s="80"/>
      <c r="I188" s="69"/>
      <c r="J188" s="60"/>
      <c r="K188" s="66"/>
      <c r="M188" s="774"/>
      <c r="N188" s="80"/>
      <c r="O188" s="60" t="s">
        <v>363</v>
      </c>
      <c r="P188" s="60"/>
      <c r="Q188" s="61"/>
      <c r="S188" s="774"/>
      <c r="T188" s="80"/>
      <c r="U188" s="69" t="s">
        <v>170</v>
      </c>
      <c r="V188" s="60">
        <v>30</v>
      </c>
      <c r="W188" s="61" t="s">
        <v>62</v>
      </c>
      <c r="Y188" s="774"/>
      <c r="Z188" s="80"/>
      <c r="AA188" s="69"/>
      <c r="AB188" s="60"/>
      <c r="AC188" s="61"/>
    </row>
    <row r="189" spans="1:29" ht="20.149999999999999" customHeight="1">
      <c r="A189" s="774"/>
      <c r="B189" s="65"/>
      <c r="C189" s="69"/>
      <c r="D189" s="60"/>
      <c r="E189" s="61"/>
      <c r="G189" s="774"/>
      <c r="H189" s="65"/>
      <c r="I189" s="69"/>
      <c r="J189" s="60"/>
      <c r="K189" s="61"/>
      <c r="M189" s="774"/>
      <c r="N189" s="65"/>
      <c r="O189" s="69"/>
      <c r="P189" s="60"/>
      <c r="Q189" s="61"/>
      <c r="S189" s="774"/>
      <c r="T189" s="65"/>
      <c r="U189" s="69"/>
      <c r="V189" s="60"/>
      <c r="W189" s="61"/>
      <c r="Y189" s="774"/>
      <c r="Z189" s="65"/>
      <c r="AA189" s="69"/>
      <c r="AB189" s="60"/>
      <c r="AC189" s="61"/>
    </row>
    <row r="190" spans="1:29" ht="20.149999999999999" customHeight="1">
      <c r="A190" s="774"/>
      <c r="B190" s="65"/>
      <c r="C190" s="69"/>
      <c r="D190" s="60"/>
      <c r="E190" s="61"/>
      <c r="G190" s="774"/>
      <c r="H190" s="65"/>
      <c r="I190" s="69"/>
      <c r="J190" s="60"/>
      <c r="K190" s="61"/>
      <c r="M190" s="774"/>
      <c r="N190" s="65"/>
      <c r="O190" s="69"/>
      <c r="P190" s="60"/>
      <c r="Q190" s="61"/>
      <c r="S190" s="774"/>
      <c r="T190" s="65"/>
      <c r="U190" s="69"/>
      <c r="V190" s="60"/>
      <c r="W190" s="61"/>
      <c r="Y190" s="774"/>
      <c r="Z190" s="65"/>
      <c r="AA190" s="69"/>
      <c r="AB190" s="60"/>
      <c r="AC190" s="61"/>
    </row>
    <row r="191" spans="1:29" ht="20.149999999999999" customHeight="1">
      <c r="A191" s="774"/>
      <c r="B191" s="84"/>
      <c r="C191" s="69"/>
      <c r="D191" s="81"/>
      <c r="E191" s="90"/>
      <c r="G191" s="774"/>
      <c r="H191" s="84"/>
      <c r="I191" s="69"/>
      <c r="J191" s="81"/>
      <c r="K191" s="61"/>
      <c r="M191" s="774"/>
      <c r="N191" s="84"/>
      <c r="O191" s="69"/>
      <c r="P191" s="81"/>
      <c r="Q191" s="61"/>
      <c r="S191" s="775"/>
      <c r="T191" s="74"/>
      <c r="U191" s="85"/>
      <c r="V191" s="86"/>
      <c r="W191" s="75"/>
      <c r="Y191" s="775"/>
      <c r="Z191" s="74"/>
      <c r="AA191" s="85"/>
      <c r="AB191" s="86"/>
      <c r="AC191" s="90"/>
    </row>
    <row r="192" spans="1:29" ht="20.149999999999999" customHeight="1">
      <c r="A192" s="773" t="s">
        <v>80</v>
      </c>
      <c r="B192" s="87" t="e">
        <f>#REF!</f>
        <v>#REF!</v>
      </c>
      <c r="C192" s="87" t="s">
        <v>364</v>
      </c>
      <c r="D192" s="87">
        <v>1</v>
      </c>
      <c r="E192" s="58" t="s">
        <v>95</v>
      </c>
      <c r="G192" s="773" t="s">
        <v>80</v>
      </c>
      <c r="H192" s="87" t="e">
        <f>#REF!</f>
        <v>#REF!</v>
      </c>
      <c r="I192" s="87" t="s">
        <v>365</v>
      </c>
      <c r="J192" s="87">
        <v>40</v>
      </c>
      <c r="K192" s="58" t="s">
        <v>62</v>
      </c>
      <c r="M192" s="773" t="s">
        <v>80</v>
      </c>
      <c r="N192" s="87" t="s">
        <v>271</v>
      </c>
      <c r="O192" s="87" t="s">
        <v>366</v>
      </c>
      <c r="P192" s="87">
        <v>65</v>
      </c>
      <c r="Q192" s="61" t="s">
        <v>62</v>
      </c>
      <c r="S192" s="774" t="s">
        <v>80</v>
      </c>
      <c r="T192" s="80" t="e">
        <f>#REF!</f>
        <v>#REF!</v>
      </c>
      <c r="U192" s="80" t="s">
        <v>367</v>
      </c>
      <c r="V192" s="80">
        <v>65</v>
      </c>
      <c r="W192" s="126" t="s">
        <v>62</v>
      </c>
      <c r="Y192" s="774" t="s">
        <v>80</v>
      </c>
      <c r="Z192" s="80" t="e">
        <f>#REF!</f>
        <v>#REF!</v>
      </c>
      <c r="AA192" s="91" t="s">
        <v>368</v>
      </c>
      <c r="AB192" s="78">
        <v>50</v>
      </c>
      <c r="AC192" s="66" t="s">
        <v>62</v>
      </c>
    </row>
    <row r="193" spans="1:29" ht="20.149999999999999" customHeight="1">
      <c r="A193" s="774"/>
      <c r="B193" s="65"/>
      <c r="C193" s="65"/>
      <c r="D193" s="65"/>
      <c r="E193" s="111"/>
      <c r="G193" s="774"/>
      <c r="H193" s="65"/>
      <c r="I193" s="65" t="s">
        <v>139</v>
      </c>
      <c r="J193" s="65">
        <v>10</v>
      </c>
      <c r="K193" s="111" t="s">
        <v>62</v>
      </c>
      <c r="M193" s="774"/>
      <c r="N193" s="65"/>
      <c r="O193" s="91" t="s">
        <v>369</v>
      </c>
      <c r="P193" s="78">
        <v>8</v>
      </c>
      <c r="Q193" s="61" t="s">
        <v>62</v>
      </c>
      <c r="S193" s="774"/>
      <c r="T193" s="65"/>
      <c r="U193" s="65" t="s">
        <v>315</v>
      </c>
      <c r="V193" s="65">
        <v>15</v>
      </c>
      <c r="W193" s="111" t="s">
        <v>62</v>
      </c>
      <c r="Y193" s="774"/>
      <c r="Z193" s="65"/>
      <c r="AA193" s="59" t="s">
        <v>370</v>
      </c>
      <c r="AB193" s="60">
        <v>10</v>
      </c>
      <c r="AC193" s="61" t="s">
        <v>62</v>
      </c>
    </row>
    <row r="194" spans="1:29" ht="20.149999999999999" customHeight="1">
      <c r="A194" s="774"/>
      <c r="B194" s="65"/>
      <c r="C194" s="65"/>
      <c r="D194" s="65"/>
      <c r="E194" s="66"/>
      <c r="G194" s="774"/>
      <c r="H194" s="65"/>
      <c r="I194" s="65" t="s">
        <v>85</v>
      </c>
      <c r="J194" s="65">
        <v>5</v>
      </c>
      <c r="K194" s="126" t="s">
        <v>62</v>
      </c>
      <c r="M194" s="774"/>
      <c r="N194" s="65"/>
      <c r="O194" s="64" t="s">
        <v>87</v>
      </c>
      <c r="P194" s="65">
        <v>0.8</v>
      </c>
      <c r="Q194" s="61" t="s">
        <v>62</v>
      </c>
      <c r="S194" s="774"/>
      <c r="T194" s="65"/>
      <c r="U194" s="65" t="s">
        <v>141</v>
      </c>
      <c r="V194" s="65"/>
      <c r="W194" s="66"/>
      <c r="Y194" s="774"/>
      <c r="Z194" s="65"/>
      <c r="AA194" s="65" t="s">
        <v>292</v>
      </c>
      <c r="AB194" s="65"/>
      <c r="AC194" s="61"/>
    </row>
    <row r="195" spans="1:29" ht="20.149999999999999" customHeight="1">
      <c r="A195" s="774"/>
      <c r="B195" s="65"/>
      <c r="C195" s="65"/>
      <c r="D195" s="65"/>
      <c r="E195" s="61"/>
      <c r="G195" s="774"/>
      <c r="H195" s="65"/>
      <c r="I195" s="65" t="s">
        <v>301</v>
      </c>
      <c r="J195" s="65">
        <v>15</v>
      </c>
      <c r="K195" s="61" t="s">
        <v>62</v>
      </c>
      <c r="M195" s="774"/>
      <c r="N195" s="65"/>
      <c r="O195" s="64" t="s">
        <v>125</v>
      </c>
      <c r="P195" s="65">
        <v>10</v>
      </c>
      <c r="Q195" s="61" t="s">
        <v>62</v>
      </c>
      <c r="S195" s="774"/>
      <c r="T195" s="65"/>
      <c r="U195" s="65"/>
      <c r="V195" s="65"/>
      <c r="W195" s="61"/>
      <c r="Y195" s="774"/>
      <c r="Z195" s="65"/>
      <c r="AA195" s="65" t="s">
        <v>124</v>
      </c>
      <c r="AB195" s="65">
        <v>5</v>
      </c>
      <c r="AC195" s="61" t="s">
        <v>62</v>
      </c>
    </row>
    <row r="196" spans="1:29" ht="20.149999999999999" customHeight="1">
      <c r="A196" s="774"/>
      <c r="B196" s="65"/>
      <c r="C196" s="65"/>
      <c r="D196" s="65"/>
      <c r="E196" s="61"/>
      <c r="G196" s="774"/>
      <c r="H196" s="65"/>
      <c r="I196" s="65"/>
      <c r="J196" s="65"/>
      <c r="K196" s="61"/>
      <c r="M196" s="774"/>
      <c r="N196" s="65"/>
      <c r="O196" s="65"/>
      <c r="P196" s="65"/>
      <c r="Q196" s="61"/>
      <c r="S196" s="774"/>
      <c r="T196" s="65"/>
      <c r="U196" s="65"/>
      <c r="V196" s="65"/>
      <c r="W196" s="61"/>
      <c r="Y196" s="774"/>
      <c r="Z196" s="65"/>
      <c r="AA196" s="65" t="s">
        <v>312</v>
      </c>
      <c r="AB196" s="65">
        <v>10</v>
      </c>
      <c r="AC196" s="61" t="s">
        <v>62</v>
      </c>
    </row>
    <row r="197" spans="1:29" ht="20.149999999999999" customHeight="1">
      <c r="A197" s="774"/>
      <c r="B197" s="65"/>
      <c r="C197" s="65"/>
      <c r="D197" s="65"/>
      <c r="E197" s="61"/>
      <c r="G197" s="774"/>
      <c r="H197" s="65"/>
      <c r="I197" s="65"/>
      <c r="J197" s="65"/>
      <c r="K197" s="61"/>
      <c r="M197" s="774"/>
      <c r="N197" s="65"/>
      <c r="O197" s="65"/>
      <c r="P197" s="65"/>
      <c r="Q197" s="61"/>
      <c r="S197" s="774"/>
      <c r="T197" s="65"/>
      <c r="U197" s="65"/>
      <c r="V197" s="65"/>
      <c r="W197" s="61"/>
      <c r="Y197" s="774"/>
      <c r="Z197" s="65"/>
      <c r="AA197" s="65"/>
      <c r="AB197" s="65"/>
      <c r="AC197" s="61"/>
    </row>
    <row r="198" spans="1:29" ht="20.149999999999999" customHeight="1">
      <c r="A198" s="774"/>
      <c r="B198" s="60"/>
      <c r="C198" s="65"/>
      <c r="D198" s="65"/>
      <c r="E198" s="61"/>
      <c r="G198" s="774"/>
      <c r="H198" s="60"/>
      <c r="I198" s="65"/>
      <c r="J198" s="65"/>
      <c r="K198" s="61"/>
      <c r="M198" s="774"/>
      <c r="N198" s="60"/>
      <c r="O198" s="65"/>
      <c r="P198" s="65"/>
      <c r="Q198" s="61"/>
      <c r="S198" s="774"/>
      <c r="T198" s="60"/>
      <c r="U198" s="65"/>
      <c r="V198" s="65"/>
      <c r="W198" s="61"/>
      <c r="Y198" s="774"/>
      <c r="Z198" s="60"/>
      <c r="AA198" s="65"/>
      <c r="AB198" s="65"/>
      <c r="AC198" s="61"/>
    </row>
    <row r="199" spans="1:29" ht="20.149999999999999" customHeight="1">
      <c r="A199" s="775"/>
      <c r="B199" s="74"/>
      <c r="C199" s="74"/>
      <c r="D199" s="74"/>
      <c r="E199" s="90"/>
      <c r="G199" s="775"/>
      <c r="H199" s="74"/>
      <c r="I199" s="74"/>
      <c r="J199" s="74"/>
      <c r="K199" s="90"/>
      <c r="M199" s="775"/>
      <c r="N199" s="74"/>
      <c r="O199" s="74"/>
      <c r="P199" s="74"/>
      <c r="Q199" s="90"/>
      <c r="S199" s="775"/>
      <c r="T199" s="74"/>
      <c r="U199" s="74"/>
      <c r="V199" s="74"/>
      <c r="W199" s="90"/>
      <c r="Y199" s="775"/>
      <c r="Z199" s="74"/>
      <c r="AA199" s="74"/>
      <c r="AB199" s="74"/>
      <c r="AC199" s="90"/>
    </row>
    <row r="200" spans="1:29" ht="20.149999999999999" customHeight="1">
      <c r="A200" s="773" t="s">
        <v>80</v>
      </c>
      <c r="B200" s="59" t="str">
        <f>'113年11月格致'!F21</f>
        <v>味噌凍腐</v>
      </c>
      <c r="C200" s="91" t="s">
        <v>145</v>
      </c>
      <c r="D200" s="56">
        <v>35</v>
      </c>
      <c r="E200" s="58" t="s">
        <v>62</v>
      </c>
      <c r="G200" s="773" t="s">
        <v>80</v>
      </c>
      <c r="H200" s="55" t="str">
        <f>'113年11月格致'!F22</f>
        <v>塔香茄子</v>
      </c>
      <c r="I200" s="55" t="s">
        <v>316</v>
      </c>
      <c r="J200" s="56">
        <v>85</v>
      </c>
      <c r="K200" s="57" t="s">
        <v>62</v>
      </c>
      <c r="M200" s="773" t="s">
        <v>80</v>
      </c>
      <c r="N200" s="55" t="str">
        <f>'113年11月格致'!F23</f>
        <v>香椿烤麩</v>
      </c>
      <c r="O200" s="87" t="s">
        <v>371</v>
      </c>
      <c r="P200" s="56">
        <v>35</v>
      </c>
      <c r="Q200" s="61" t="s">
        <v>62</v>
      </c>
      <c r="S200" s="773" t="s">
        <v>80</v>
      </c>
      <c r="T200" s="59" t="str">
        <f>'113年11月格致'!F24</f>
        <v>紅燒麵輪</v>
      </c>
      <c r="U200" s="91" t="s">
        <v>116</v>
      </c>
      <c r="V200" s="56">
        <v>10</v>
      </c>
      <c r="W200" s="61" t="s">
        <v>62</v>
      </c>
      <c r="Y200" s="773" t="s">
        <v>80</v>
      </c>
      <c r="Z200" s="55" t="str">
        <f>'113年11月格致'!F25</f>
        <v>菇香扁蒲</v>
      </c>
      <c r="AA200" s="55" t="s">
        <v>105</v>
      </c>
      <c r="AB200" s="56">
        <v>65</v>
      </c>
      <c r="AC200" s="66" t="s">
        <v>62</v>
      </c>
    </row>
    <row r="201" spans="1:29" ht="20.149999999999999" customHeight="1">
      <c r="A201" s="774"/>
      <c r="B201" s="59"/>
      <c r="C201" s="59" t="s">
        <v>142</v>
      </c>
      <c r="D201" s="60">
        <v>30</v>
      </c>
      <c r="E201" s="111" t="s">
        <v>62</v>
      </c>
      <c r="G201" s="774"/>
      <c r="H201" s="59"/>
      <c r="I201" s="59"/>
      <c r="J201" s="60"/>
      <c r="K201" s="61"/>
      <c r="M201" s="774"/>
      <c r="N201" s="59"/>
      <c r="O201" s="59" t="s">
        <v>142</v>
      </c>
      <c r="P201" s="60">
        <v>30</v>
      </c>
      <c r="Q201" s="61" t="s">
        <v>62</v>
      </c>
      <c r="S201" s="774"/>
      <c r="T201" s="59"/>
      <c r="U201" s="59" t="s">
        <v>338</v>
      </c>
      <c r="V201" s="60">
        <v>10</v>
      </c>
      <c r="W201" s="61" t="s">
        <v>62</v>
      </c>
      <c r="Y201" s="774"/>
      <c r="Z201" s="59"/>
      <c r="AA201" s="59" t="s">
        <v>301</v>
      </c>
      <c r="AB201" s="60">
        <v>10</v>
      </c>
      <c r="AC201" s="61" t="s">
        <v>62</v>
      </c>
    </row>
    <row r="202" spans="1:29" ht="20.149999999999999" customHeight="1">
      <c r="A202" s="774"/>
      <c r="B202" s="70"/>
      <c r="C202" s="64" t="s">
        <v>338</v>
      </c>
      <c r="D202" s="65">
        <v>10</v>
      </c>
      <c r="E202" s="126" t="s">
        <v>62</v>
      </c>
      <c r="G202" s="774"/>
      <c r="H202" s="70"/>
      <c r="I202" s="64"/>
      <c r="J202" s="65"/>
      <c r="K202" s="61"/>
      <c r="M202" s="774"/>
      <c r="N202" s="70"/>
      <c r="O202" s="64" t="s">
        <v>94</v>
      </c>
      <c r="P202" s="65">
        <v>10</v>
      </c>
      <c r="Q202" s="61" t="s">
        <v>62</v>
      </c>
      <c r="S202" s="774"/>
      <c r="T202" s="70"/>
      <c r="U202" s="64" t="s">
        <v>341</v>
      </c>
      <c r="V202" s="65">
        <v>30</v>
      </c>
      <c r="W202" s="61" t="s">
        <v>62</v>
      </c>
      <c r="Y202" s="774"/>
      <c r="Z202" s="70"/>
      <c r="AA202" s="64"/>
      <c r="AB202" s="65"/>
      <c r="AC202" s="61"/>
    </row>
    <row r="203" spans="1:29" ht="20.149999999999999" customHeight="1">
      <c r="A203" s="774"/>
      <c r="B203" s="70"/>
      <c r="C203" s="64"/>
      <c r="D203" s="65"/>
      <c r="E203" s="61"/>
      <c r="G203" s="774"/>
      <c r="H203" s="70"/>
      <c r="I203" s="64"/>
      <c r="J203" s="65"/>
      <c r="K203" s="61"/>
      <c r="M203" s="774"/>
      <c r="N203" s="70"/>
      <c r="O203" s="64" t="s">
        <v>149</v>
      </c>
      <c r="P203" s="65"/>
      <c r="Q203" s="61" t="s">
        <v>62</v>
      </c>
      <c r="S203" s="774"/>
      <c r="T203" s="70"/>
      <c r="U203" s="64"/>
      <c r="V203" s="65"/>
      <c r="W203" s="61"/>
      <c r="Y203" s="774"/>
      <c r="Z203" s="70"/>
      <c r="AA203" s="64"/>
      <c r="AB203" s="65"/>
      <c r="AC203" s="61"/>
    </row>
    <row r="204" spans="1:29" ht="20.149999999999999" customHeight="1">
      <c r="A204" s="774"/>
      <c r="B204" s="70"/>
      <c r="C204" s="64"/>
      <c r="D204" s="65"/>
      <c r="E204" s="61"/>
      <c r="G204" s="774"/>
      <c r="H204" s="70"/>
      <c r="I204" s="64"/>
      <c r="J204" s="65"/>
      <c r="K204" s="61"/>
      <c r="M204" s="774"/>
      <c r="N204" s="70"/>
      <c r="O204" s="64"/>
      <c r="P204" s="65"/>
      <c r="Q204" s="61"/>
      <c r="S204" s="774"/>
      <c r="T204" s="70"/>
      <c r="U204" s="64"/>
      <c r="V204" s="65"/>
      <c r="W204" s="61"/>
      <c r="Y204" s="774"/>
      <c r="Z204" s="70"/>
      <c r="AA204" s="64"/>
      <c r="AB204" s="65"/>
      <c r="AC204" s="61"/>
    </row>
    <row r="205" spans="1:29" ht="20.149999999999999" customHeight="1">
      <c r="A205" s="775"/>
      <c r="B205" s="70"/>
      <c r="C205" s="64"/>
      <c r="D205" s="65"/>
      <c r="E205" s="61"/>
      <c r="G205" s="775"/>
      <c r="H205" s="72"/>
      <c r="I205" s="73"/>
      <c r="J205" s="74"/>
      <c r="K205" s="75"/>
      <c r="M205" s="775"/>
      <c r="N205" s="72"/>
      <c r="O205" s="73"/>
      <c r="P205" s="74"/>
      <c r="Q205" s="90"/>
      <c r="S205" s="775"/>
      <c r="T205" s="70"/>
      <c r="U205" s="64"/>
      <c r="V205" s="65"/>
      <c r="W205" s="61"/>
      <c r="Y205" s="775"/>
      <c r="Z205" s="72"/>
      <c r="AA205" s="73"/>
      <c r="AB205" s="65"/>
      <c r="AC205" s="61"/>
    </row>
    <row r="206" spans="1:29" ht="20.149999999999999" customHeight="1">
      <c r="A206" s="773" t="s">
        <v>6</v>
      </c>
      <c r="B206" s="59" t="e">
        <f>#REF!</f>
        <v>#REF!</v>
      </c>
      <c r="C206" s="55" t="s">
        <v>6</v>
      </c>
      <c r="D206" s="56">
        <v>72</v>
      </c>
      <c r="E206" s="61" t="s">
        <v>62</v>
      </c>
      <c r="G206" s="773" t="s">
        <v>6</v>
      </c>
      <c r="H206" s="59" t="e">
        <f>#REF!</f>
        <v>#REF!</v>
      </c>
      <c r="I206" s="55" t="s">
        <v>6</v>
      </c>
      <c r="J206" s="56">
        <v>72</v>
      </c>
      <c r="K206" s="61" t="s">
        <v>62</v>
      </c>
      <c r="M206" s="773" t="s">
        <v>6</v>
      </c>
      <c r="N206" s="59" t="e">
        <f>#REF!</f>
        <v>#REF!</v>
      </c>
      <c r="O206" s="55" t="s">
        <v>6</v>
      </c>
      <c r="P206" s="56">
        <v>72</v>
      </c>
      <c r="Q206" s="61" t="s">
        <v>62</v>
      </c>
      <c r="S206" s="773" t="s">
        <v>6</v>
      </c>
      <c r="T206" s="59" t="e">
        <f>#REF!</f>
        <v>#REF!</v>
      </c>
      <c r="U206" s="55" t="s">
        <v>6</v>
      </c>
      <c r="V206" s="56">
        <v>72</v>
      </c>
      <c r="W206" s="61" t="s">
        <v>62</v>
      </c>
      <c r="Y206" s="773" t="s">
        <v>6</v>
      </c>
      <c r="Z206" s="55" t="e">
        <f>#REF!</f>
        <v>#REF!</v>
      </c>
      <c r="AA206" s="55" t="s">
        <v>6</v>
      </c>
      <c r="AB206" s="56">
        <v>72</v>
      </c>
      <c r="AC206" s="61" t="s">
        <v>62</v>
      </c>
    </row>
    <row r="207" spans="1:29" ht="20.149999999999999" customHeight="1">
      <c r="A207" s="774"/>
      <c r="B207" s="59"/>
      <c r="C207" s="59"/>
      <c r="D207" s="60"/>
      <c r="E207" s="61"/>
      <c r="G207" s="774"/>
      <c r="H207" s="59"/>
      <c r="I207" s="59"/>
      <c r="J207" s="60"/>
      <c r="K207" s="61"/>
      <c r="M207" s="774"/>
      <c r="N207" s="59"/>
      <c r="O207" s="59"/>
      <c r="P207" s="60"/>
      <c r="Q207" s="61"/>
      <c r="S207" s="774"/>
      <c r="T207" s="59"/>
      <c r="U207" s="59"/>
      <c r="V207" s="60"/>
      <c r="W207" s="61"/>
      <c r="Y207" s="774"/>
      <c r="Z207" s="59"/>
      <c r="AA207" s="59"/>
      <c r="AB207" s="60"/>
      <c r="AC207" s="61"/>
    </row>
    <row r="208" spans="1:29" ht="20.149999999999999" customHeight="1">
      <c r="A208" s="774"/>
      <c r="B208" s="70"/>
      <c r="C208" s="64"/>
      <c r="D208" s="65"/>
      <c r="E208" s="61"/>
      <c r="G208" s="774"/>
      <c r="H208" s="70"/>
      <c r="I208" s="64"/>
      <c r="J208" s="65"/>
      <c r="K208" s="61"/>
      <c r="M208" s="774"/>
      <c r="N208" s="70"/>
      <c r="O208" s="64"/>
      <c r="P208" s="65"/>
      <c r="Q208" s="61"/>
      <c r="S208" s="774"/>
      <c r="T208" s="70"/>
      <c r="U208" s="64"/>
      <c r="V208" s="65"/>
      <c r="W208" s="61"/>
      <c r="Y208" s="774"/>
      <c r="Z208" s="70"/>
      <c r="AA208" s="64"/>
      <c r="AB208" s="65"/>
      <c r="AC208" s="61"/>
    </row>
    <row r="209" spans="1:29" ht="24" customHeight="1">
      <c r="A209" s="774"/>
      <c r="B209" s="70"/>
      <c r="C209" s="64"/>
      <c r="D209" s="65"/>
      <c r="E209" s="61"/>
      <c r="G209" s="774"/>
      <c r="H209" s="70"/>
      <c r="I209" s="64"/>
      <c r="J209" s="65"/>
      <c r="K209" s="61"/>
      <c r="M209" s="774"/>
      <c r="N209" s="70"/>
      <c r="O209" s="64"/>
      <c r="P209" s="65"/>
      <c r="Q209" s="61"/>
      <c r="S209" s="774"/>
      <c r="T209" s="70"/>
      <c r="U209" s="64"/>
      <c r="V209" s="65"/>
      <c r="W209" s="61"/>
      <c r="Y209" s="774"/>
      <c r="Z209" s="70"/>
      <c r="AA209" s="64"/>
      <c r="AB209" s="65"/>
      <c r="AC209" s="61"/>
    </row>
    <row r="210" spans="1:29" ht="20.149999999999999" customHeight="1">
      <c r="A210" s="774"/>
      <c r="B210" s="70"/>
      <c r="C210" s="64"/>
      <c r="D210" s="65"/>
      <c r="E210" s="61"/>
      <c r="G210" s="774"/>
      <c r="H210" s="70"/>
      <c r="I210" s="64"/>
      <c r="J210" s="65"/>
      <c r="K210" s="61"/>
      <c r="M210" s="774"/>
      <c r="N210" s="70"/>
      <c r="O210" s="64"/>
      <c r="P210" s="65"/>
      <c r="Q210" s="61"/>
      <c r="S210" s="774"/>
      <c r="T210" s="70"/>
      <c r="U210" s="64"/>
      <c r="V210" s="65"/>
      <c r="W210" s="61"/>
      <c r="Y210" s="774"/>
      <c r="Z210" s="70"/>
      <c r="AA210" s="64"/>
      <c r="AB210" s="65"/>
      <c r="AC210" s="61"/>
    </row>
    <row r="211" spans="1:29" ht="20.149999999999999" customHeight="1">
      <c r="A211" s="774"/>
      <c r="B211" s="70"/>
      <c r="C211" s="64"/>
      <c r="D211" s="65"/>
      <c r="E211" s="61"/>
      <c r="G211" s="774"/>
      <c r="H211" s="70"/>
      <c r="I211" s="64"/>
      <c r="J211" s="65"/>
      <c r="K211" s="61"/>
      <c r="M211" s="774"/>
      <c r="N211" s="70"/>
      <c r="O211" s="64"/>
      <c r="P211" s="65"/>
      <c r="Q211" s="61"/>
      <c r="S211" s="774"/>
      <c r="T211" s="72"/>
      <c r="U211" s="73"/>
      <c r="V211" s="74"/>
      <c r="W211" s="90"/>
      <c r="Y211" s="775"/>
      <c r="Z211" s="72"/>
      <c r="AA211" s="73"/>
      <c r="AB211" s="74"/>
      <c r="AC211" s="75"/>
    </row>
    <row r="212" spans="1:29" ht="20.149999999999999" customHeight="1">
      <c r="A212" s="773" t="s">
        <v>86</v>
      </c>
      <c r="B212" s="92" t="e">
        <f>#REF!</f>
        <v>#REF!</v>
      </c>
      <c r="C212" s="87" t="s">
        <v>151</v>
      </c>
      <c r="D212" s="56">
        <v>20</v>
      </c>
      <c r="E212" s="58" t="s">
        <v>62</v>
      </c>
      <c r="G212" s="773" t="s">
        <v>86</v>
      </c>
      <c r="H212" s="92" t="e">
        <f>#REF!</f>
        <v>#REF!</v>
      </c>
      <c r="I212" s="87" t="s">
        <v>367</v>
      </c>
      <c r="J212" s="56">
        <v>30</v>
      </c>
      <c r="K212" s="58" t="s">
        <v>62</v>
      </c>
      <c r="M212" s="773" t="s">
        <v>86</v>
      </c>
      <c r="N212" s="92" t="e">
        <f>#REF!</f>
        <v>#REF!</v>
      </c>
      <c r="O212" s="87" t="s">
        <v>301</v>
      </c>
      <c r="P212" s="56">
        <v>10</v>
      </c>
      <c r="Q212" s="57" t="s">
        <v>62</v>
      </c>
      <c r="S212" s="773" t="s">
        <v>86</v>
      </c>
      <c r="T212" s="95" t="e">
        <f>#REF!</f>
        <v>#REF!</v>
      </c>
      <c r="U212" s="163" t="s">
        <v>183</v>
      </c>
      <c r="V212" s="78">
        <v>35</v>
      </c>
      <c r="W212" s="66" t="s">
        <v>62</v>
      </c>
      <c r="Y212" s="774" t="s">
        <v>86</v>
      </c>
      <c r="Z212" s="95" t="e">
        <f>#REF!</f>
        <v>#REF!</v>
      </c>
      <c r="AA212" s="163" t="s">
        <v>372</v>
      </c>
      <c r="AB212" s="78">
        <v>15</v>
      </c>
      <c r="AC212" s="164" t="s">
        <v>62</v>
      </c>
    </row>
    <row r="213" spans="1:29" ht="20.149999999999999" customHeight="1">
      <c r="A213" s="774"/>
      <c r="B213" s="97"/>
      <c r="C213" s="60" t="s">
        <v>120</v>
      </c>
      <c r="D213" s="60">
        <v>10</v>
      </c>
      <c r="E213" s="111" t="s">
        <v>62</v>
      </c>
      <c r="G213" s="774"/>
      <c r="H213" s="97"/>
      <c r="I213" s="60" t="s">
        <v>122</v>
      </c>
      <c r="J213" s="60"/>
      <c r="K213" s="126"/>
      <c r="M213" s="774"/>
      <c r="N213" s="97"/>
      <c r="O213" s="60" t="s">
        <v>34</v>
      </c>
      <c r="P213" s="60">
        <v>20</v>
      </c>
      <c r="Q213" s="61" t="s">
        <v>62</v>
      </c>
      <c r="S213" s="774"/>
      <c r="T213" s="97"/>
      <c r="U213" s="165" t="s">
        <v>104</v>
      </c>
      <c r="V213" s="60"/>
      <c r="W213" s="61"/>
      <c r="Y213" s="774"/>
      <c r="Z213" s="97"/>
      <c r="AA213" s="165" t="s">
        <v>109</v>
      </c>
      <c r="AB213" s="60">
        <v>3</v>
      </c>
      <c r="AC213" s="164" t="s">
        <v>62</v>
      </c>
    </row>
    <row r="214" spans="1:29" ht="20.149999999999999" customHeight="1">
      <c r="A214" s="774"/>
      <c r="B214" s="70"/>
      <c r="C214" s="98" t="s">
        <v>313</v>
      </c>
      <c r="D214" s="65">
        <v>10</v>
      </c>
      <c r="E214" s="126" t="s">
        <v>62</v>
      </c>
      <c r="G214" s="774"/>
      <c r="H214" s="70"/>
      <c r="I214" s="98"/>
      <c r="J214" s="65"/>
      <c r="K214" s="61"/>
      <c r="M214" s="774"/>
      <c r="N214" s="70"/>
      <c r="O214" s="98" t="s">
        <v>313</v>
      </c>
      <c r="P214" s="65">
        <v>10</v>
      </c>
      <c r="Q214" s="61" t="s">
        <v>62</v>
      </c>
      <c r="S214" s="774"/>
      <c r="T214" s="70"/>
      <c r="U214" s="124" t="s">
        <v>122</v>
      </c>
      <c r="V214" s="80"/>
      <c r="W214" s="61"/>
      <c r="Y214" s="774"/>
      <c r="Z214" s="70"/>
      <c r="AA214" s="124" t="s">
        <v>373</v>
      </c>
      <c r="AB214" s="80"/>
      <c r="AC214" s="164" t="s">
        <v>62</v>
      </c>
    </row>
    <row r="215" spans="1:29" ht="20.149999999999999" customHeight="1">
      <c r="A215" s="774"/>
      <c r="B215" s="70"/>
      <c r="C215" s="64"/>
      <c r="D215" s="65"/>
      <c r="E215" s="61"/>
      <c r="G215" s="774"/>
      <c r="H215" s="70"/>
      <c r="I215" s="64"/>
      <c r="J215" s="65"/>
      <c r="K215" s="61"/>
      <c r="M215" s="774"/>
      <c r="N215" s="70"/>
      <c r="O215" s="64"/>
      <c r="P215" s="65"/>
      <c r="Q215" s="61"/>
      <c r="S215" s="774"/>
      <c r="T215" s="70"/>
      <c r="U215" s="124"/>
      <c r="V215" s="166"/>
      <c r="W215" s="61"/>
      <c r="Y215" s="774"/>
      <c r="Z215" s="70"/>
      <c r="AA215" s="124" t="s">
        <v>129</v>
      </c>
      <c r="AB215" s="166">
        <v>10</v>
      </c>
      <c r="AC215" s="164" t="s">
        <v>62</v>
      </c>
    </row>
    <row r="216" spans="1:29" ht="20.149999999999999" customHeight="1">
      <c r="A216" s="775"/>
      <c r="B216" s="72"/>
      <c r="C216" s="73"/>
      <c r="D216" s="74"/>
      <c r="E216" s="75"/>
      <c r="G216" s="775"/>
      <c r="H216" s="72"/>
      <c r="I216" s="73"/>
      <c r="J216" s="74"/>
      <c r="K216" s="75"/>
      <c r="M216" s="775"/>
      <c r="N216" s="72"/>
      <c r="O216" s="73"/>
      <c r="P216" s="74"/>
      <c r="Q216" s="75"/>
      <c r="S216" s="775"/>
      <c r="T216" s="72"/>
      <c r="U216" s="73"/>
      <c r="V216" s="74"/>
      <c r="W216" s="75"/>
      <c r="Y216" s="775"/>
      <c r="Z216" s="72"/>
      <c r="AA216" s="60"/>
      <c r="AB216" s="60"/>
      <c r="AC216" s="61"/>
    </row>
    <row r="217" spans="1:29" ht="20.149999999999999" customHeight="1">
      <c r="A217" s="103"/>
      <c r="B217" s="104"/>
      <c r="C217" s="105"/>
      <c r="D217" s="106"/>
      <c r="E217" s="107"/>
      <c r="G217" s="103"/>
      <c r="H217" s="104"/>
      <c r="I217" s="105"/>
      <c r="J217" s="106"/>
      <c r="K217" s="107"/>
      <c r="M217" s="103"/>
      <c r="N217" s="104"/>
      <c r="O217" s="105"/>
      <c r="P217" s="106"/>
      <c r="Q217" s="107"/>
      <c r="S217" s="103"/>
      <c r="T217" s="104"/>
      <c r="U217" s="105"/>
      <c r="V217" s="106"/>
      <c r="W217" s="107"/>
      <c r="Y217" s="103"/>
      <c r="Z217" s="104"/>
      <c r="AA217" s="105"/>
      <c r="AB217" s="106"/>
      <c r="AC217" s="107"/>
    </row>
  </sheetData>
  <mergeCells count="200">
    <mergeCell ref="V2:W2"/>
    <mergeCell ref="Y2:AA2"/>
    <mergeCell ref="AB2:AC2"/>
    <mergeCell ref="A46:C46"/>
    <mergeCell ref="D46:E46"/>
    <mergeCell ref="G46:I46"/>
    <mergeCell ref="J46:K46"/>
    <mergeCell ref="M46:O46"/>
    <mergeCell ref="P46:Q46"/>
    <mergeCell ref="S46:U46"/>
    <mergeCell ref="V46:W46"/>
    <mergeCell ref="Y46:AA46"/>
    <mergeCell ref="AB46:AC46"/>
    <mergeCell ref="S3:S10"/>
    <mergeCell ref="S11:S18"/>
    <mergeCell ref="S19:S26"/>
    <mergeCell ref="S27:S32"/>
    <mergeCell ref="S33:S38"/>
    <mergeCell ref="S39:S43"/>
    <mergeCell ref="A2:C2"/>
    <mergeCell ref="D2:E2"/>
    <mergeCell ref="G2:I2"/>
    <mergeCell ref="J2:K2"/>
    <mergeCell ref="M2:O2"/>
    <mergeCell ref="P2:Q2"/>
    <mergeCell ref="S2:U2"/>
    <mergeCell ref="AB89:AC89"/>
    <mergeCell ref="A132:C132"/>
    <mergeCell ref="D132:E132"/>
    <mergeCell ref="G132:I132"/>
    <mergeCell ref="J132:K132"/>
    <mergeCell ref="M132:O132"/>
    <mergeCell ref="P132:Q132"/>
    <mergeCell ref="S132:U132"/>
    <mergeCell ref="V132:W132"/>
    <mergeCell ref="Y132:AA132"/>
    <mergeCell ref="AB132:AC132"/>
    <mergeCell ref="G126:G130"/>
    <mergeCell ref="S114:S119"/>
    <mergeCell ref="S120:S125"/>
    <mergeCell ref="S126:S130"/>
    <mergeCell ref="A89:C89"/>
    <mergeCell ref="D89:E89"/>
    <mergeCell ref="G89:I89"/>
    <mergeCell ref="J89:K89"/>
    <mergeCell ref="M89:O89"/>
    <mergeCell ref="P89:Q89"/>
    <mergeCell ref="S89:U89"/>
    <mergeCell ref="A169:A173"/>
    <mergeCell ref="G141:G148"/>
    <mergeCell ref="G149:G156"/>
    <mergeCell ref="G157:G162"/>
    <mergeCell ref="G163:G168"/>
    <mergeCell ref="G169:G173"/>
    <mergeCell ref="M133:M140"/>
    <mergeCell ref="M141:M148"/>
    <mergeCell ref="M149:M156"/>
    <mergeCell ref="M157:M162"/>
    <mergeCell ref="M163:M168"/>
    <mergeCell ref="M169:M173"/>
    <mergeCell ref="A175:C175"/>
    <mergeCell ref="D175:E175"/>
    <mergeCell ref="G175:I175"/>
    <mergeCell ref="J175:K175"/>
    <mergeCell ref="M175:O175"/>
    <mergeCell ref="P175:Q175"/>
    <mergeCell ref="S175:U175"/>
    <mergeCell ref="V175:W175"/>
    <mergeCell ref="Y175:AA175"/>
    <mergeCell ref="AB175:AC175"/>
    <mergeCell ref="A3:A10"/>
    <mergeCell ref="A11:A18"/>
    <mergeCell ref="A19:A26"/>
    <mergeCell ref="A27:A32"/>
    <mergeCell ref="A33:A38"/>
    <mergeCell ref="A39:A43"/>
    <mergeCell ref="A47:A54"/>
    <mergeCell ref="A55:A62"/>
    <mergeCell ref="A63:A70"/>
    <mergeCell ref="A71:A76"/>
    <mergeCell ref="A77:A82"/>
    <mergeCell ref="A83:A87"/>
    <mergeCell ref="A90:A97"/>
    <mergeCell ref="A98:A105"/>
    <mergeCell ref="A106:A113"/>
    <mergeCell ref="A114:A119"/>
    <mergeCell ref="A120:A125"/>
    <mergeCell ref="A126:A130"/>
    <mergeCell ref="A133:A140"/>
    <mergeCell ref="A141:A148"/>
    <mergeCell ref="A149:A156"/>
    <mergeCell ref="A157:A162"/>
    <mergeCell ref="A163:A168"/>
    <mergeCell ref="A176:A183"/>
    <mergeCell ref="A184:A191"/>
    <mergeCell ref="A192:A199"/>
    <mergeCell ref="A200:A205"/>
    <mergeCell ref="A206:A211"/>
    <mergeCell ref="A212:A216"/>
    <mergeCell ref="G3:G10"/>
    <mergeCell ref="G11:G18"/>
    <mergeCell ref="G19:G26"/>
    <mergeCell ref="G27:G32"/>
    <mergeCell ref="G33:G38"/>
    <mergeCell ref="G39:G43"/>
    <mergeCell ref="G47:G54"/>
    <mergeCell ref="G55:G62"/>
    <mergeCell ref="G63:G70"/>
    <mergeCell ref="G71:G76"/>
    <mergeCell ref="G77:G82"/>
    <mergeCell ref="G83:G87"/>
    <mergeCell ref="G90:G97"/>
    <mergeCell ref="G98:G105"/>
    <mergeCell ref="G106:G113"/>
    <mergeCell ref="G114:G119"/>
    <mergeCell ref="G120:G125"/>
    <mergeCell ref="G133:G140"/>
    <mergeCell ref="G176:G183"/>
    <mergeCell ref="G184:G191"/>
    <mergeCell ref="G192:G199"/>
    <mergeCell ref="G200:G205"/>
    <mergeCell ref="G206:G211"/>
    <mergeCell ref="G212:G216"/>
    <mergeCell ref="M3:M10"/>
    <mergeCell ref="M11:M18"/>
    <mergeCell ref="M19:M26"/>
    <mergeCell ref="M27:M32"/>
    <mergeCell ref="M33:M38"/>
    <mergeCell ref="M39:M43"/>
    <mergeCell ref="M47:M54"/>
    <mergeCell ref="M55:M62"/>
    <mergeCell ref="M63:M70"/>
    <mergeCell ref="M71:M76"/>
    <mergeCell ref="M77:M82"/>
    <mergeCell ref="M83:M87"/>
    <mergeCell ref="M90:M97"/>
    <mergeCell ref="M98:M105"/>
    <mergeCell ref="M106:M113"/>
    <mergeCell ref="M114:M119"/>
    <mergeCell ref="M120:M125"/>
    <mergeCell ref="M126:M130"/>
    <mergeCell ref="Y163:Y168"/>
    <mergeCell ref="Y169:Y173"/>
    <mergeCell ref="Y176:Y183"/>
    <mergeCell ref="Y184:Y191"/>
    <mergeCell ref="Y192:Y199"/>
    <mergeCell ref="Y200:Y205"/>
    <mergeCell ref="Y206:Y211"/>
    <mergeCell ref="Y212:Y216"/>
    <mergeCell ref="S47:S54"/>
    <mergeCell ref="S55:S62"/>
    <mergeCell ref="S63:S70"/>
    <mergeCell ref="S71:S76"/>
    <mergeCell ref="S77:S82"/>
    <mergeCell ref="S83:S87"/>
    <mergeCell ref="S90:S97"/>
    <mergeCell ref="S98:S105"/>
    <mergeCell ref="S106:S113"/>
    <mergeCell ref="V89:W89"/>
    <mergeCell ref="Y89:AA89"/>
    <mergeCell ref="Y157:Y162"/>
    <mergeCell ref="Y71:Y76"/>
    <mergeCell ref="Y77:Y82"/>
    <mergeCell ref="Y83:Y87"/>
    <mergeCell ref="Y90:Y97"/>
    <mergeCell ref="M176:M183"/>
    <mergeCell ref="M184:M191"/>
    <mergeCell ref="M192:M199"/>
    <mergeCell ref="M200:M205"/>
    <mergeCell ref="M206:M211"/>
    <mergeCell ref="M212:M216"/>
    <mergeCell ref="S133:S140"/>
    <mergeCell ref="S141:S148"/>
    <mergeCell ref="S149:S156"/>
    <mergeCell ref="S157:S162"/>
    <mergeCell ref="S163:S168"/>
    <mergeCell ref="S169:S173"/>
    <mergeCell ref="S176:S183"/>
    <mergeCell ref="S184:S191"/>
    <mergeCell ref="S192:S199"/>
    <mergeCell ref="S200:S205"/>
    <mergeCell ref="S206:S211"/>
    <mergeCell ref="S212:S216"/>
    <mergeCell ref="Y98:Y105"/>
    <mergeCell ref="Y106:Y113"/>
    <mergeCell ref="Y114:Y119"/>
    <mergeCell ref="Y120:Y125"/>
    <mergeCell ref="Y126:Y130"/>
    <mergeCell ref="Y133:Y140"/>
    <mergeCell ref="Y141:Y148"/>
    <mergeCell ref="Y149:Y156"/>
    <mergeCell ref="Y3:Y10"/>
    <mergeCell ref="Y11:Y18"/>
    <mergeCell ref="Y19:Y26"/>
    <mergeCell ref="Y27:Y32"/>
    <mergeCell ref="Y33:Y38"/>
    <mergeCell ref="Y39:Y43"/>
    <mergeCell ref="Y47:Y54"/>
    <mergeCell ref="Y55:Y62"/>
    <mergeCell ref="Y63:Y70"/>
  </mergeCells>
  <phoneticPr fontId="69" type="noConversion"/>
  <pageMargins left="0.59055118110236204" right="0.59055118110236204" top="0.59055118110236204" bottom="0.59055118110236204" header="0.31496062992126" footer="0.31496062992126"/>
  <pageSetup paperSize="9" scale="55" orientation="landscape" r:id="rId1"/>
  <rowBreaks count="4" manualBreakCount="4">
    <brk id="45" max="16383" man="1"/>
    <brk id="88" max="16383" man="1"/>
    <brk id="131" max="16383" man="1"/>
    <brk id="17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BD187"/>
  <sheetViews>
    <sheetView showZeros="0" view="pageBreakPreview" topLeftCell="A37" zoomScale="80" zoomScaleNormal="70" workbookViewId="0">
      <selection activeCell="N3" sqref="N3"/>
    </sheetView>
  </sheetViews>
  <sheetFormatPr defaultColWidth="9" defaultRowHeight="17"/>
  <cols>
    <col min="1" max="1" width="5.453125" customWidth="1"/>
    <col min="2" max="2" width="7.90625" customWidth="1"/>
    <col min="3" max="3" width="9.90625" customWidth="1"/>
    <col min="4" max="5" width="3.08984375" customWidth="1"/>
    <col min="6" max="6" width="2.90625" customWidth="1"/>
    <col min="7" max="10" width="3.08984375" customWidth="1"/>
    <col min="11" max="11" width="3.6328125" customWidth="1"/>
    <col min="12" max="12" width="5.453125" customWidth="1"/>
    <col min="13" max="13" width="7.90625" customWidth="1"/>
    <col min="14" max="14" width="9.90625" customWidth="1"/>
    <col min="15" max="16" width="3.08984375" customWidth="1"/>
    <col min="17" max="17" width="2.90625" customWidth="1"/>
    <col min="18" max="21" width="3.08984375" customWidth="1"/>
    <col min="22" max="22" width="3.453125" customWidth="1"/>
    <col min="23" max="23" width="5.453125" customWidth="1"/>
    <col min="24" max="24" width="7.90625" customWidth="1"/>
    <col min="25" max="25" width="9.90625" customWidth="1"/>
    <col min="26" max="27" width="3.08984375" customWidth="1"/>
    <col min="28" max="28" width="2.90625" customWidth="1"/>
    <col min="29" max="32" width="3.08984375" customWidth="1"/>
    <col min="33" max="33" width="2.90625" customWidth="1"/>
    <col min="34" max="34" width="3.453125" hidden="1" customWidth="1"/>
    <col min="35" max="35" width="5.453125" customWidth="1"/>
    <col min="36" max="36" width="7.90625" customWidth="1"/>
    <col min="37" max="37" width="9.90625" customWidth="1"/>
    <col min="38" max="39" width="3.08984375" customWidth="1"/>
    <col min="40" max="40" width="2.90625" customWidth="1"/>
    <col min="41" max="44" width="3.08984375" customWidth="1"/>
    <col min="45" max="45" width="2.90625" customWidth="1"/>
    <col min="46" max="46" width="2.90625" hidden="1" customWidth="1"/>
    <col min="47" max="47" width="5.453125" customWidth="1"/>
    <col min="48" max="48" width="7.90625" customWidth="1"/>
    <col min="49" max="49" width="9.90625" customWidth="1"/>
    <col min="50" max="51" width="3.08984375" customWidth="1"/>
    <col min="52" max="52" width="2.90625" customWidth="1"/>
    <col min="53" max="56" width="3.08984375" customWidth="1"/>
  </cols>
  <sheetData>
    <row r="2" spans="1:56" ht="33">
      <c r="A2" s="804" t="e">
        <f>#REF!</f>
        <v>#REF!</v>
      </c>
      <c r="B2" s="804"/>
      <c r="C2" s="804"/>
      <c r="D2" s="805">
        <v>42415</v>
      </c>
      <c r="E2" s="805"/>
      <c r="F2" s="1"/>
      <c r="G2" s="2" t="s">
        <v>374</v>
      </c>
      <c r="H2" s="2" t="s">
        <v>375</v>
      </c>
      <c r="I2" s="3" t="s">
        <v>376</v>
      </c>
      <c r="J2" s="2" t="s">
        <v>377</v>
      </c>
      <c r="L2" s="807" t="e">
        <f>A2+1</f>
        <v>#REF!</v>
      </c>
      <c r="M2" s="807"/>
      <c r="N2" s="807"/>
      <c r="O2" s="800" t="s">
        <v>56</v>
      </c>
      <c r="P2" s="800"/>
      <c r="Q2" s="1"/>
      <c r="R2" s="2" t="s">
        <v>374</v>
      </c>
      <c r="S2" s="2" t="s">
        <v>375</v>
      </c>
      <c r="T2" s="3" t="s">
        <v>376</v>
      </c>
      <c r="U2" s="2" t="s">
        <v>377</v>
      </c>
      <c r="W2" s="807" t="e">
        <f>A2+2</f>
        <v>#REF!</v>
      </c>
      <c r="X2" s="807"/>
      <c r="Y2" s="807"/>
      <c r="Z2" s="800" t="s">
        <v>57</v>
      </c>
      <c r="AA2" s="800"/>
      <c r="AB2" s="1"/>
      <c r="AC2" s="2" t="s">
        <v>374</v>
      </c>
      <c r="AD2" s="2" t="s">
        <v>375</v>
      </c>
      <c r="AE2" s="3" t="s">
        <v>376</v>
      </c>
      <c r="AF2" s="2" t="s">
        <v>377</v>
      </c>
      <c r="AG2" s="4"/>
      <c r="AI2" s="807" t="e">
        <f>A2+3</f>
        <v>#REF!</v>
      </c>
      <c r="AJ2" s="807"/>
      <c r="AK2" s="807"/>
      <c r="AL2" s="800" t="s">
        <v>58</v>
      </c>
      <c r="AM2" s="800"/>
      <c r="AN2" s="1"/>
      <c r="AO2" s="2" t="s">
        <v>374</v>
      </c>
      <c r="AP2" s="2" t="s">
        <v>375</v>
      </c>
      <c r="AQ2" s="3" t="s">
        <v>376</v>
      </c>
      <c r="AR2" s="2" t="s">
        <v>377</v>
      </c>
      <c r="AS2" s="4"/>
      <c r="AU2" s="808" t="e">
        <f>A2+4</f>
        <v>#REF!</v>
      </c>
      <c r="AV2" s="808"/>
      <c r="AW2" s="808"/>
      <c r="AX2" s="800" t="s">
        <v>59</v>
      </c>
      <c r="AY2" s="800"/>
      <c r="AZ2" s="1"/>
      <c r="BA2" s="2" t="s">
        <v>374</v>
      </c>
      <c r="BB2" s="2" t="s">
        <v>375</v>
      </c>
      <c r="BC2" s="3" t="s">
        <v>376</v>
      </c>
      <c r="BD2" s="2" t="s">
        <v>377</v>
      </c>
    </row>
    <row r="3" spans="1:56" ht="20.5" customHeight="1">
      <c r="A3" s="797" t="s">
        <v>60</v>
      </c>
      <c r="B3" s="5" t="e">
        <f>#REF!</f>
        <v>#REF!</v>
      </c>
      <c r="C3" s="5" t="e">
        <f>#REF!</f>
        <v>#REF!</v>
      </c>
      <c r="D3" s="5" t="e">
        <f>#REF!</f>
        <v>#REF!</v>
      </c>
      <c r="E3" s="5" t="e">
        <f>#REF!</f>
        <v>#REF!</v>
      </c>
      <c r="F3" s="37"/>
      <c r="G3" s="38"/>
      <c r="H3" s="38"/>
      <c r="I3" s="38"/>
      <c r="J3" s="39"/>
      <c r="L3" s="797" t="s">
        <v>60</v>
      </c>
      <c r="M3" s="5" t="e">
        <f>#REF!</f>
        <v>#REF!</v>
      </c>
      <c r="N3" s="5" t="e">
        <f>#REF!</f>
        <v>#REF!</v>
      </c>
      <c r="O3" s="5" t="e">
        <f>#REF!</f>
        <v>#REF!</v>
      </c>
      <c r="P3" s="5" t="e">
        <f>#REF!</f>
        <v>#REF!</v>
      </c>
      <c r="Q3" s="37"/>
      <c r="R3" s="38"/>
      <c r="S3" s="38"/>
      <c r="T3" s="38"/>
      <c r="U3" s="39"/>
      <c r="W3" s="797" t="s">
        <v>60</v>
      </c>
      <c r="X3" s="5" t="e">
        <f>#REF!</f>
        <v>#REF!</v>
      </c>
      <c r="Y3" s="5" t="e">
        <f>#REF!</f>
        <v>#REF!</v>
      </c>
      <c r="Z3" s="5" t="e">
        <f>#REF!</f>
        <v>#REF!</v>
      </c>
      <c r="AA3" s="5" t="e">
        <f>#REF!</f>
        <v>#REF!</v>
      </c>
      <c r="AB3" s="37"/>
      <c r="AC3" s="38"/>
      <c r="AD3" s="38"/>
      <c r="AE3" s="38"/>
      <c r="AF3" s="39"/>
      <c r="AG3" s="11"/>
      <c r="AI3" s="797" t="s">
        <v>60</v>
      </c>
      <c r="AJ3" s="5" t="e">
        <f>#REF!</f>
        <v>#REF!</v>
      </c>
      <c r="AK3" s="5" t="e">
        <f>#REF!</f>
        <v>#REF!</v>
      </c>
      <c r="AL3" s="5" t="e">
        <f>#REF!</f>
        <v>#REF!</v>
      </c>
      <c r="AM3" s="5" t="e">
        <f>#REF!</f>
        <v>#REF!</v>
      </c>
      <c r="AN3" s="37"/>
      <c r="AO3" s="38"/>
      <c r="AP3" s="38"/>
      <c r="AQ3" s="38"/>
      <c r="AR3" s="39"/>
      <c r="AS3" s="11"/>
      <c r="AU3" s="797" t="s">
        <v>60</v>
      </c>
      <c r="AV3" s="5" t="e">
        <f>#REF!</f>
        <v>#REF!</v>
      </c>
      <c r="AW3" s="5" t="e">
        <f>#REF!</f>
        <v>#REF!</v>
      </c>
      <c r="AX3" s="5" t="e">
        <f>#REF!</f>
        <v>#REF!</v>
      </c>
      <c r="AY3" s="5" t="e">
        <f>#REF!</f>
        <v>#REF!</v>
      </c>
      <c r="AZ3" s="37"/>
      <c r="BA3" s="38"/>
      <c r="BB3" s="38"/>
      <c r="BC3" s="38"/>
      <c r="BD3" s="39"/>
    </row>
    <row r="4" spans="1:56" ht="19.5">
      <c r="A4" s="798"/>
      <c r="B4" s="12"/>
      <c r="C4" s="12" t="e">
        <f>#REF!</f>
        <v>#REF!</v>
      </c>
      <c r="D4" s="12" t="e">
        <f>#REF!</f>
        <v>#REF!</v>
      </c>
      <c r="E4" s="12" t="e">
        <f>#REF!</f>
        <v>#REF!</v>
      </c>
      <c r="F4" s="40"/>
      <c r="G4" s="41"/>
      <c r="H4" s="41"/>
      <c r="I4" s="41"/>
      <c r="J4" s="42"/>
      <c r="L4" s="798"/>
      <c r="M4" s="12"/>
      <c r="N4" s="12" t="e">
        <f>#REF!</f>
        <v>#REF!</v>
      </c>
      <c r="O4" s="12" t="e">
        <f>#REF!</f>
        <v>#REF!</v>
      </c>
      <c r="P4" s="12" t="e">
        <f>#REF!</f>
        <v>#REF!</v>
      </c>
      <c r="Q4" s="40"/>
      <c r="R4" s="41"/>
      <c r="S4" s="41"/>
      <c r="T4" s="41"/>
      <c r="U4" s="42"/>
      <c r="W4" s="798"/>
      <c r="X4" s="12"/>
      <c r="Y4" s="12" t="e">
        <f>#REF!</f>
        <v>#REF!</v>
      </c>
      <c r="Z4" s="12" t="e">
        <f>#REF!</f>
        <v>#REF!</v>
      </c>
      <c r="AA4" s="12" t="e">
        <f>#REF!</f>
        <v>#REF!</v>
      </c>
      <c r="AB4" s="40"/>
      <c r="AC4" s="41"/>
      <c r="AD4" s="41"/>
      <c r="AE4" s="41"/>
      <c r="AF4" s="42"/>
      <c r="AG4" s="11"/>
      <c r="AI4" s="798"/>
      <c r="AJ4" s="12"/>
      <c r="AK4" s="12" t="e">
        <f>#REF!</f>
        <v>#REF!</v>
      </c>
      <c r="AL4" s="12" t="e">
        <f>#REF!</f>
        <v>#REF!</v>
      </c>
      <c r="AM4" s="12" t="e">
        <f>#REF!</f>
        <v>#REF!</v>
      </c>
      <c r="AN4" s="40"/>
      <c r="AO4" s="41"/>
      <c r="AP4" s="41"/>
      <c r="AQ4" s="41"/>
      <c r="AR4" s="42"/>
      <c r="AS4" s="11"/>
      <c r="AU4" s="798"/>
      <c r="AV4" s="12"/>
      <c r="AW4" s="12" t="e">
        <f>#REF!</f>
        <v>#REF!</v>
      </c>
      <c r="AX4" s="12" t="e">
        <f>#REF!</f>
        <v>#REF!</v>
      </c>
      <c r="AY4" s="12" t="e">
        <f>#REF!</f>
        <v>#REF!</v>
      </c>
      <c r="AZ4" s="40"/>
      <c r="BA4" s="41"/>
      <c r="BB4" s="41"/>
      <c r="BC4" s="41"/>
      <c r="BD4" s="42"/>
    </row>
    <row r="5" spans="1:56" ht="19.5">
      <c r="A5" s="798"/>
      <c r="B5" s="17"/>
      <c r="C5" s="12" t="e">
        <f>#REF!</f>
        <v>#REF!</v>
      </c>
      <c r="D5" s="12" t="e">
        <f>#REF!</f>
        <v>#REF!</v>
      </c>
      <c r="E5" s="12" t="e">
        <f>#REF!</f>
        <v>#REF!</v>
      </c>
      <c r="F5" s="40"/>
      <c r="G5" s="41"/>
      <c r="H5" s="41"/>
      <c r="I5" s="41"/>
      <c r="J5" s="42"/>
      <c r="L5" s="798"/>
      <c r="M5" s="17"/>
      <c r="N5" s="12" t="e">
        <f>#REF!</f>
        <v>#REF!</v>
      </c>
      <c r="O5" s="12" t="e">
        <f>#REF!</f>
        <v>#REF!</v>
      </c>
      <c r="P5" s="12" t="e">
        <f>#REF!</f>
        <v>#REF!</v>
      </c>
      <c r="Q5" s="40"/>
      <c r="R5" s="41"/>
      <c r="S5" s="41"/>
      <c r="T5" s="41"/>
      <c r="U5" s="42"/>
      <c r="W5" s="798"/>
      <c r="X5" s="17"/>
      <c r="Y5" s="12" t="e">
        <f>#REF!</f>
        <v>#REF!</v>
      </c>
      <c r="Z5" s="12" t="e">
        <f>#REF!</f>
        <v>#REF!</v>
      </c>
      <c r="AA5" s="12" t="e">
        <f>#REF!</f>
        <v>#REF!</v>
      </c>
      <c r="AB5" s="40"/>
      <c r="AC5" s="41"/>
      <c r="AD5" s="41"/>
      <c r="AE5" s="41"/>
      <c r="AF5" s="42"/>
      <c r="AG5" s="11"/>
      <c r="AI5" s="798"/>
      <c r="AJ5" s="17"/>
      <c r="AK5" s="12" t="e">
        <f>#REF!</f>
        <v>#REF!</v>
      </c>
      <c r="AL5" s="12" t="e">
        <f>#REF!</f>
        <v>#REF!</v>
      </c>
      <c r="AM5" s="12" t="e">
        <f>#REF!</f>
        <v>#REF!</v>
      </c>
      <c r="AN5" s="40"/>
      <c r="AO5" s="41"/>
      <c r="AP5" s="41"/>
      <c r="AQ5" s="41"/>
      <c r="AR5" s="42"/>
      <c r="AS5" s="11"/>
      <c r="AU5" s="798"/>
      <c r="AV5" s="17"/>
      <c r="AW5" s="12" t="e">
        <f>#REF!</f>
        <v>#REF!</v>
      </c>
      <c r="AX5" s="12" t="e">
        <f>#REF!</f>
        <v>#REF!</v>
      </c>
      <c r="AY5" s="12" t="e">
        <f>#REF!</f>
        <v>#REF!</v>
      </c>
      <c r="AZ5" s="40"/>
      <c r="BA5" s="41"/>
      <c r="BB5" s="41"/>
      <c r="BC5" s="41"/>
      <c r="BD5" s="42"/>
    </row>
    <row r="6" spans="1:56" ht="19.5">
      <c r="A6" s="798"/>
      <c r="B6" s="17"/>
      <c r="C6" s="12" t="e">
        <f>#REF!</f>
        <v>#REF!</v>
      </c>
      <c r="D6" s="12" t="e">
        <f>#REF!</f>
        <v>#REF!</v>
      </c>
      <c r="E6" s="12" t="e">
        <f>#REF!</f>
        <v>#REF!</v>
      </c>
      <c r="F6" s="40"/>
      <c r="G6" s="41"/>
      <c r="H6" s="41"/>
      <c r="I6" s="41"/>
      <c r="J6" s="42"/>
      <c r="L6" s="798"/>
      <c r="M6" s="17"/>
      <c r="N6" s="12" t="e">
        <f>#REF!</f>
        <v>#REF!</v>
      </c>
      <c r="O6" s="12" t="e">
        <f>#REF!</f>
        <v>#REF!</v>
      </c>
      <c r="P6" s="12" t="e">
        <f>#REF!</f>
        <v>#REF!</v>
      </c>
      <c r="Q6" s="40"/>
      <c r="R6" s="41"/>
      <c r="S6" s="41"/>
      <c r="T6" s="41"/>
      <c r="U6" s="42"/>
      <c r="W6" s="798"/>
      <c r="X6" s="17"/>
      <c r="Y6" s="12" t="e">
        <f>#REF!</f>
        <v>#REF!</v>
      </c>
      <c r="Z6" s="12" t="e">
        <f>#REF!</f>
        <v>#REF!</v>
      </c>
      <c r="AA6" s="12" t="e">
        <f>#REF!</f>
        <v>#REF!</v>
      </c>
      <c r="AB6" s="40"/>
      <c r="AC6" s="41"/>
      <c r="AD6" s="41"/>
      <c r="AE6" s="41"/>
      <c r="AF6" s="42"/>
      <c r="AG6" s="11"/>
      <c r="AI6" s="798"/>
      <c r="AJ6" s="17"/>
      <c r="AK6" s="12" t="e">
        <f>#REF!</f>
        <v>#REF!</v>
      </c>
      <c r="AL6" s="12" t="e">
        <f>#REF!</f>
        <v>#REF!</v>
      </c>
      <c r="AM6" s="12" t="e">
        <f>#REF!</f>
        <v>#REF!</v>
      </c>
      <c r="AN6" s="40"/>
      <c r="AO6" s="41"/>
      <c r="AP6" s="41"/>
      <c r="AQ6" s="41"/>
      <c r="AR6" s="42"/>
      <c r="AS6" s="11"/>
      <c r="AU6" s="798"/>
      <c r="AV6" s="17"/>
      <c r="AW6" s="12" t="e">
        <f>#REF!</f>
        <v>#REF!</v>
      </c>
      <c r="AX6" s="12" t="e">
        <f>#REF!</f>
        <v>#REF!</v>
      </c>
      <c r="AY6" s="12" t="e">
        <f>#REF!</f>
        <v>#REF!</v>
      </c>
      <c r="AZ6" s="40"/>
      <c r="BA6" s="41"/>
      <c r="BB6" s="41"/>
      <c r="BC6" s="41"/>
      <c r="BD6" s="42"/>
    </row>
    <row r="7" spans="1:56" ht="19.5">
      <c r="A7" s="798"/>
      <c r="B7" s="17"/>
      <c r="C7" s="12" t="e">
        <f>#REF!</f>
        <v>#REF!</v>
      </c>
      <c r="D7" s="12" t="e">
        <f>#REF!</f>
        <v>#REF!</v>
      </c>
      <c r="E7" s="12" t="e">
        <f>#REF!</f>
        <v>#REF!</v>
      </c>
      <c r="F7" s="40"/>
      <c r="G7" s="41"/>
      <c r="H7" s="41"/>
      <c r="I7" s="41"/>
      <c r="J7" s="42"/>
      <c r="L7" s="798"/>
      <c r="M7" s="17"/>
      <c r="N7" s="12" t="e">
        <f>#REF!</f>
        <v>#REF!</v>
      </c>
      <c r="O7" s="12" t="e">
        <f>#REF!</f>
        <v>#REF!</v>
      </c>
      <c r="P7" s="12" t="e">
        <f>#REF!</f>
        <v>#REF!</v>
      </c>
      <c r="Q7" s="40"/>
      <c r="R7" s="41"/>
      <c r="S7" s="41"/>
      <c r="T7" s="41"/>
      <c r="U7" s="42"/>
      <c r="W7" s="798"/>
      <c r="X7" s="17"/>
      <c r="Y7" s="12" t="e">
        <f>#REF!</f>
        <v>#REF!</v>
      </c>
      <c r="Z7" s="12" t="e">
        <f>#REF!</f>
        <v>#REF!</v>
      </c>
      <c r="AA7" s="12" t="e">
        <f>#REF!</f>
        <v>#REF!</v>
      </c>
      <c r="AB7" s="40"/>
      <c r="AC7" s="41"/>
      <c r="AD7" s="41"/>
      <c r="AE7" s="41"/>
      <c r="AF7" s="42"/>
      <c r="AG7" s="11"/>
      <c r="AI7" s="798"/>
      <c r="AJ7" s="17"/>
      <c r="AK7" s="12" t="e">
        <f>#REF!</f>
        <v>#REF!</v>
      </c>
      <c r="AL7" s="12" t="e">
        <f>#REF!</f>
        <v>#REF!</v>
      </c>
      <c r="AM7" s="12" t="e">
        <f>#REF!</f>
        <v>#REF!</v>
      </c>
      <c r="AN7" s="40"/>
      <c r="AO7" s="41"/>
      <c r="AP7" s="41"/>
      <c r="AQ7" s="41"/>
      <c r="AR7" s="42"/>
      <c r="AS7" s="11"/>
      <c r="AU7" s="798"/>
      <c r="AV7" s="17"/>
      <c r="AW7" s="12" t="e">
        <f>#REF!</f>
        <v>#REF!</v>
      </c>
      <c r="AX7" s="12" t="e">
        <f>#REF!</f>
        <v>#REF!</v>
      </c>
      <c r="AY7" s="12" t="e">
        <f>#REF!</f>
        <v>#REF!</v>
      </c>
      <c r="AZ7" s="40"/>
      <c r="BA7" s="41"/>
      <c r="BB7" s="41"/>
      <c r="BC7" s="41"/>
      <c r="BD7" s="42"/>
    </row>
    <row r="8" spans="1:56" ht="19.5">
      <c r="A8" s="798"/>
      <c r="B8" s="18"/>
      <c r="C8" s="12" t="e">
        <f>#REF!</f>
        <v>#REF!</v>
      </c>
      <c r="D8" s="12" t="e">
        <f>#REF!</f>
        <v>#REF!</v>
      </c>
      <c r="E8" s="12" t="e">
        <f>#REF!</f>
        <v>#REF!</v>
      </c>
      <c r="F8" s="40"/>
      <c r="G8" s="41"/>
      <c r="H8" s="41"/>
      <c r="I8" s="41"/>
      <c r="J8" s="42"/>
      <c r="L8" s="798"/>
      <c r="M8" s="18"/>
      <c r="N8" s="12" t="e">
        <f>#REF!</f>
        <v>#REF!</v>
      </c>
      <c r="O8" s="12" t="e">
        <f>#REF!</f>
        <v>#REF!</v>
      </c>
      <c r="P8" s="12" t="e">
        <f>#REF!</f>
        <v>#REF!</v>
      </c>
      <c r="Q8" s="40"/>
      <c r="R8" s="41"/>
      <c r="S8" s="41"/>
      <c r="T8" s="41"/>
      <c r="U8" s="42"/>
      <c r="W8" s="798"/>
      <c r="X8" s="18"/>
      <c r="Y8" s="12" t="e">
        <f>#REF!</f>
        <v>#REF!</v>
      </c>
      <c r="Z8" s="12" t="e">
        <f>#REF!</f>
        <v>#REF!</v>
      </c>
      <c r="AA8" s="12" t="e">
        <f>#REF!</f>
        <v>#REF!</v>
      </c>
      <c r="AB8" s="40"/>
      <c r="AC8" s="41"/>
      <c r="AD8" s="41"/>
      <c r="AE8" s="41"/>
      <c r="AF8" s="42"/>
      <c r="AG8" s="11"/>
      <c r="AI8" s="798"/>
      <c r="AJ8" s="18"/>
      <c r="AK8" s="12" t="e">
        <f>#REF!</f>
        <v>#REF!</v>
      </c>
      <c r="AL8" s="12" t="e">
        <f>#REF!</f>
        <v>#REF!</v>
      </c>
      <c r="AM8" s="12" t="e">
        <f>#REF!</f>
        <v>#REF!</v>
      </c>
      <c r="AN8" s="40"/>
      <c r="AO8" s="41"/>
      <c r="AP8" s="41"/>
      <c r="AQ8" s="41"/>
      <c r="AR8" s="42"/>
      <c r="AS8" s="11"/>
      <c r="AU8" s="798"/>
      <c r="AV8" s="18"/>
      <c r="AW8" s="12" t="e">
        <f>#REF!</f>
        <v>#REF!</v>
      </c>
      <c r="AX8" s="12" t="e">
        <f>#REF!</f>
        <v>#REF!</v>
      </c>
      <c r="AY8" s="12" t="e">
        <f>#REF!</f>
        <v>#REF!</v>
      </c>
      <c r="AZ8" s="40"/>
      <c r="BA8" s="41"/>
      <c r="BB8" s="41"/>
      <c r="BC8" s="41"/>
      <c r="BD8" s="42"/>
    </row>
    <row r="9" spans="1:56" ht="19.5">
      <c r="A9" s="798"/>
      <c r="B9" s="18"/>
      <c r="C9" s="12" t="e">
        <f>#REF!</f>
        <v>#REF!</v>
      </c>
      <c r="D9" s="12" t="e">
        <f>#REF!</f>
        <v>#REF!</v>
      </c>
      <c r="E9" s="12" t="e">
        <f>#REF!</f>
        <v>#REF!</v>
      </c>
      <c r="F9" s="40"/>
      <c r="G9" s="41"/>
      <c r="H9" s="41"/>
      <c r="I9" s="41"/>
      <c r="J9" s="42"/>
      <c r="L9" s="798"/>
      <c r="M9" s="18"/>
      <c r="N9" s="12" t="e">
        <f>#REF!</f>
        <v>#REF!</v>
      </c>
      <c r="O9" s="12" t="e">
        <f>#REF!</f>
        <v>#REF!</v>
      </c>
      <c r="P9" s="12" t="e">
        <f>#REF!</f>
        <v>#REF!</v>
      </c>
      <c r="Q9" s="40"/>
      <c r="R9" s="41"/>
      <c r="S9" s="41"/>
      <c r="T9" s="41"/>
      <c r="U9" s="42"/>
      <c r="W9" s="798"/>
      <c r="X9" s="18"/>
      <c r="Y9" s="12" t="e">
        <f>#REF!</f>
        <v>#REF!</v>
      </c>
      <c r="Z9" s="12" t="e">
        <f>#REF!</f>
        <v>#REF!</v>
      </c>
      <c r="AA9" s="12" t="e">
        <f>#REF!</f>
        <v>#REF!</v>
      </c>
      <c r="AB9" s="40"/>
      <c r="AC9" s="41"/>
      <c r="AD9" s="41"/>
      <c r="AE9" s="41"/>
      <c r="AF9" s="42"/>
      <c r="AG9" s="11"/>
      <c r="AI9" s="798"/>
      <c r="AJ9" s="18"/>
      <c r="AK9" s="12" t="e">
        <f>#REF!</f>
        <v>#REF!</v>
      </c>
      <c r="AL9" s="12" t="e">
        <f>#REF!</f>
        <v>#REF!</v>
      </c>
      <c r="AM9" s="12" t="e">
        <f>#REF!</f>
        <v>#REF!</v>
      </c>
      <c r="AN9" s="40"/>
      <c r="AO9" s="41"/>
      <c r="AP9" s="41"/>
      <c r="AQ9" s="41"/>
      <c r="AR9" s="42"/>
      <c r="AS9" s="11"/>
      <c r="AU9" s="798"/>
      <c r="AV9" s="18"/>
      <c r="AW9" s="12" t="e">
        <f>#REF!</f>
        <v>#REF!</v>
      </c>
      <c r="AX9" s="12" t="e">
        <f>#REF!</f>
        <v>#REF!</v>
      </c>
      <c r="AY9" s="12" t="e">
        <f>#REF!</f>
        <v>#REF!</v>
      </c>
      <c r="AZ9" s="40"/>
      <c r="BA9" s="41"/>
      <c r="BB9" s="41"/>
      <c r="BC9" s="41"/>
      <c r="BD9" s="42"/>
    </row>
    <row r="10" spans="1:56" ht="19.5">
      <c r="A10" s="799"/>
      <c r="B10" s="19"/>
      <c r="C10" s="20" t="e">
        <f>#REF!</f>
        <v>#REF!</v>
      </c>
      <c r="D10" s="20" t="e">
        <f>#REF!</f>
        <v>#REF!</v>
      </c>
      <c r="E10" s="20" t="e">
        <f>#REF!</f>
        <v>#REF!</v>
      </c>
      <c r="F10" s="43"/>
      <c r="G10" s="44"/>
      <c r="H10" s="44"/>
      <c r="I10" s="44"/>
      <c r="J10" s="45"/>
      <c r="L10" s="799"/>
      <c r="M10" s="19"/>
      <c r="N10" s="20" t="e">
        <f>#REF!</f>
        <v>#REF!</v>
      </c>
      <c r="O10" s="20" t="e">
        <f>#REF!</f>
        <v>#REF!</v>
      </c>
      <c r="P10" s="20" t="e">
        <f>#REF!</f>
        <v>#REF!</v>
      </c>
      <c r="Q10" s="43"/>
      <c r="R10" s="44"/>
      <c r="S10" s="44"/>
      <c r="T10" s="44"/>
      <c r="U10" s="45"/>
      <c r="W10" s="799"/>
      <c r="X10" s="19"/>
      <c r="Y10" s="20" t="e">
        <f>#REF!</f>
        <v>#REF!</v>
      </c>
      <c r="Z10" s="20" t="e">
        <f>#REF!</f>
        <v>#REF!</v>
      </c>
      <c r="AA10" s="20" t="e">
        <f>#REF!</f>
        <v>#REF!</v>
      </c>
      <c r="AB10" s="43"/>
      <c r="AC10" s="44"/>
      <c r="AD10" s="44"/>
      <c r="AE10" s="44"/>
      <c r="AF10" s="45"/>
      <c r="AG10" s="11"/>
      <c r="AI10" s="799"/>
      <c r="AJ10" s="19"/>
      <c r="AK10" s="20" t="e">
        <f>#REF!</f>
        <v>#REF!</v>
      </c>
      <c r="AL10" s="20" t="e">
        <f>#REF!</f>
        <v>#REF!</v>
      </c>
      <c r="AM10" s="20" t="e">
        <f>#REF!</f>
        <v>#REF!</v>
      </c>
      <c r="AN10" s="43"/>
      <c r="AO10" s="44"/>
      <c r="AP10" s="44"/>
      <c r="AQ10" s="44"/>
      <c r="AR10" s="45"/>
      <c r="AS10" s="11"/>
      <c r="AU10" s="799"/>
      <c r="AV10" s="19"/>
      <c r="AW10" s="20" t="e">
        <f>#REF!</f>
        <v>#REF!</v>
      </c>
      <c r="AX10" s="20" t="e">
        <f>#REF!</f>
        <v>#REF!</v>
      </c>
      <c r="AY10" s="20" t="e">
        <f>#REF!</f>
        <v>#REF!</v>
      </c>
      <c r="AZ10" s="43"/>
      <c r="BA10" s="44"/>
      <c r="BB10" s="44"/>
      <c r="BC10" s="44"/>
      <c r="BD10" s="45"/>
    </row>
    <row r="11" spans="1:56" ht="20.5" customHeight="1">
      <c r="A11" s="797" t="s">
        <v>4</v>
      </c>
      <c r="B11" s="5" t="e">
        <f>#REF!</f>
        <v>#REF!</v>
      </c>
      <c r="C11" s="5" t="e">
        <f>#REF!</f>
        <v>#REF!</v>
      </c>
      <c r="D11" s="5" t="e">
        <f>#REF!</f>
        <v>#REF!</v>
      </c>
      <c r="E11" s="5" t="e">
        <f>#REF!</f>
        <v>#REF!</v>
      </c>
      <c r="F11" s="37"/>
      <c r="G11" s="38"/>
      <c r="H11" s="38"/>
      <c r="I11" s="38"/>
      <c r="J11" s="39"/>
      <c r="L11" s="797" t="s">
        <v>4</v>
      </c>
      <c r="M11" s="5" t="e">
        <f>#REF!</f>
        <v>#REF!</v>
      </c>
      <c r="N11" s="5" t="e">
        <f>#REF!</f>
        <v>#REF!</v>
      </c>
      <c r="O11" s="5" t="e">
        <f>#REF!</f>
        <v>#REF!</v>
      </c>
      <c r="P11" s="5" t="e">
        <f>#REF!</f>
        <v>#REF!</v>
      </c>
      <c r="Q11" s="37"/>
      <c r="R11" s="38"/>
      <c r="S11" s="38"/>
      <c r="T11" s="38"/>
      <c r="U11" s="39"/>
      <c r="W11" s="797" t="s">
        <v>4</v>
      </c>
      <c r="X11" s="5" t="e">
        <f>#REF!</f>
        <v>#REF!</v>
      </c>
      <c r="Y11" s="5" t="e">
        <f>#REF!</f>
        <v>#REF!</v>
      </c>
      <c r="Z11" s="5" t="e">
        <f>#REF!</f>
        <v>#REF!</v>
      </c>
      <c r="AA11" s="5" t="e">
        <f>#REF!</f>
        <v>#REF!</v>
      </c>
      <c r="AB11" s="37"/>
      <c r="AC11" s="38"/>
      <c r="AD11" s="38"/>
      <c r="AE11" s="38"/>
      <c r="AF11" s="39"/>
      <c r="AG11" s="11"/>
      <c r="AI11" s="797" t="s">
        <v>4</v>
      </c>
      <c r="AJ11" s="5" t="e">
        <f>#REF!</f>
        <v>#REF!</v>
      </c>
      <c r="AK11" s="5" t="e">
        <f>#REF!</f>
        <v>#REF!</v>
      </c>
      <c r="AL11" s="5" t="e">
        <f>#REF!</f>
        <v>#REF!</v>
      </c>
      <c r="AM11" s="5" t="e">
        <f>#REF!</f>
        <v>#REF!</v>
      </c>
      <c r="AN11" s="37"/>
      <c r="AO11" s="38"/>
      <c r="AP11" s="38"/>
      <c r="AQ11" s="38"/>
      <c r="AR11" s="39"/>
      <c r="AS11" s="11"/>
      <c r="AU11" s="797" t="s">
        <v>4</v>
      </c>
      <c r="AV11" s="5" t="e">
        <f>#REF!</f>
        <v>#REF!</v>
      </c>
      <c r="AW11" s="5" t="e">
        <f>#REF!</f>
        <v>#REF!</v>
      </c>
      <c r="AX11" s="5" t="e">
        <f>#REF!</f>
        <v>#REF!</v>
      </c>
      <c r="AY11" s="5" t="e">
        <f>#REF!</f>
        <v>#REF!</v>
      </c>
      <c r="AZ11" s="37"/>
      <c r="BA11" s="38"/>
      <c r="BB11" s="38"/>
      <c r="BC11" s="38"/>
      <c r="BD11" s="39"/>
    </row>
    <row r="12" spans="1:56" ht="19.5">
      <c r="A12" s="798"/>
      <c r="B12" s="12"/>
      <c r="C12" s="12" t="e">
        <f>#REF!</f>
        <v>#REF!</v>
      </c>
      <c r="D12" s="12" t="e">
        <f>#REF!</f>
        <v>#REF!</v>
      </c>
      <c r="E12" s="12" t="e">
        <f>#REF!</f>
        <v>#REF!</v>
      </c>
      <c r="F12" s="40"/>
      <c r="G12" s="41"/>
      <c r="H12" s="41"/>
      <c r="I12" s="41"/>
      <c r="J12" s="42"/>
      <c r="L12" s="798"/>
      <c r="M12" s="12"/>
      <c r="N12" s="12" t="e">
        <f>#REF!</f>
        <v>#REF!</v>
      </c>
      <c r="O12" s="12" t="e">
        <f>#REF!</f>
        <v>#REF!</v>
      </c>
      <c r="P12" s="12" t="e">
        <f>#REF!</f>
        <v>#REF!</v>
      </c>
      <c r="Q12" s="40"/>
      <c r="R12" s="41"/>
      <c r="S12" s="41"/>
      <c r="T12" s="41"/>
      <c r="U12" s="42"/>
      <c r="W12" s="798"/>
      <c r="X12" s="12"/>
      <c r="Y12" s="12" t="e">
        <f>#REF!</f>
        <v>#REF!</v>
      </c>
      <c r="Z12" s="12" t="e">
        <f>#REF!</f>
        <v>#REF!</v>
      </c>
      <c r="AA12" s="12" t="e">
        <f>#REF!</f>
        <v>#REF!</v>
      </c>
      <c r="AB12" s="40"/>
      <c r="AC12" s="41"/>
      <c r="AD12" s="41"/>
      <c r="AE12" s="41"/>
      <c r="AF12" s="42"/>
      <c r="AG12" s="11"/>
      <c r="AI12" s="798"/>
      <c r="AJ12" s="12"/>
      <c r="AK12" s="12" t="e">
        <f>#REF!</f>
        <v>#REF!</v>
      </c>
      <c r="AL12" s="12" t="e">
        <f>#REF!</f>
        <v>#REF!</v>
      </c>
      <c r="AM12" s="12" t="e">
        <f>#REF!</f>
        <v>#REF!</v>
      </c>
      <c r="AN12" s="40"/>
      <c r="AO12" s="41"/>
      <c r="AP12" s="41"/>
      <c r="AQ12" s="41"/>
      <c r="AR12" s="42"/>
      <c r="AS12" s="11"/>
      <c r="AU12" s="798"/>
      <c r="AV12" s="12"/>
      <c r="AW12" s="12" t="e">
        <f>#REF!</f>
        <v>#REF!</v>
      </c>
      <c r="AX12" s="12" t="e">
        <f>#REF!</f>
        <v>#REF!</v>
      </c>
      <c r="AY12" s="12" t="e">
        <f>#REF!</f>
        <v>#REF!</v>
      </c>
      <c r="AZ12" s="40"/>
      <c r="BA12" s="41"/>
      <c r="BB12" s="41"/>
      <c r="BC12" s="41"/>
      <c r="BD12" s="42"/>
    </row>
    <row r="13" spans="1:56" ht="19.5">
      <c r="A13" s="798"/>
      <c r="B13" s="17"/>
      <c r="C13" s="12" t="e">
        <f>#REF!</f>
        <v>#REF!</v>
      </c>
      <c r="D13" s="12" t="e">
        <f>#REF!</f>
        <v>#REF!</v>
      </c>
      <c r="E13" s="12" t="e">
        <f>#REF!</f>
        <v>#REF!</v>
      </c>
      <c r="F13" s="40"/>
      <c r="G13" s="41"/>
      <c r="H13" s="41"/>
      <c r="I13" s="41"/>
      <c r="J13" s="42"/>
      <c r="L13" s="798"/>
      <c r="M13" s="17"/>
      <c r="N13" s="12" t="e">
        <f>#REF!</f>
        <v>#REF!</v>
      </c>
      <c r="O13" s="12" t="e">
        <f>#REF!</f>
        <v>#REF!</v>
      </c>
      <c r="P13" s="12" t="e">
        <f>#REF!</f>
        <v>#REF!</v>
      </c>
      <c r="Q13" s="40"/>
      <c r="R13" s="41"/>
      <c r="S13" s="41"/>
      <c r="T13" s="41"/>
      <c r="U13" s="42"/>
      <c r="W13" s="798"/>
      <c r="X13" s="17"/>
      <c r="Y13" s="12" t="e">
        <f>#REF!</f>
        <v>#REF!</v>
      </c>
      <c r="Z13" s="12" t="e">
        <f>#REF!</f>
        <v>#REF!</v>
      </c>
      <c r="AA13" s="12" t="e">
        <f>#REF!</f>
        <v>#REF!</v>
      </c>
      <c r="AB13" s="40"/>
      <c r="AC13" s="41"/>
      <c r="AD13" s="41"/>
      <c r="AE13" s="41"/>
      <c r="AF13" s="42"/>
      <c r="AG13" s="11"/>
      <c r="AI13" s="798"/>
      <c r="AJ13" s="17"/>
      <c r="AK13" s="12" t="e">
        <f>#REF!</f>
        <v>#REF!</v>
      </c>
      <c r="AL13" s="12" t="e">
        <f>#REF!</f>
        <v>#REF!</v>
      </c>
      <c r="AM13" s="12" t="e">
        <f>#REF!</f>
        <v>#REF!</v>
      </c>
      <c r="AN13" s="40"/>
      <c r="AO13" s="41"/>
      <c r="AP13" s="41"/>
      <c r="AQ13" s="41"/>
      <c r="AR13" s="42"/>
      <c r="AS13" s="11"/>
      <c r="AU13" s="798"/>
      <c r="AV13" s="17"/>
      <c r="AW13" s="12" t="e">
        <f>#REF!</f>
        <v>#REF!</v>
      </c>
      <c r="AX13" s="12" t="e">
        <f>#REF!</f>
        <v>#REF!</v>
      </c>
      <c r="AY13" s="12" t="e">
        <f>#REF!</f>
        <v>#REF!</v>
      </c>
      <c r="AZ13" s="40"/>
      <c r="BA13" s="41"/>
      <c r="BB13" s="41"/>
      <c r="BC13" s="41"/>
      <c r="BD13" s="42"/>
    </row>
    <row r="14" spans="1:56" ht="19.5">
      <c r="A14" s="798"/>
      <c r="B14" s="17"/>
      <c r="C14" s="12" t="e">
        <f>#REF!</f>
        <v>#REF!</v>
      </c>
      <c r="D14" s="12" t="e">
        <f>#REF!</f>
        <v>#REF!</v>
      </c>
      <c r="E14" s="12" t="e">
        <f>#REF!</f>
        <v>#REF!</v>
      </c>
      <c r="F14" s="40"/>
      <c r="G14" s="41"/>
      <c r="H14" s="41"/>
      <c r="I14" s="41"/>
      <c r="J14" s="42"/>
      <c r="L14" s="798"/>
      <c r="M14" s="17"/>
      <c r="N14" s="12" t="e">
        <f>#REF!</f>
        <v>#REF!</v>
      </c>
      <c r="O14" s="12" t="e">
        <f>#REF!</f>
        <v>#REF!</v>
      </c>
      <c r="P14" s="12" t="e">
        <f>#REF!</f>
        <v>#REF!</v>
      </c>
      <c r="Q14" s="40"/>
      <c r="R14" s="41"/>
      <c r="S14" s="41"/>
      <c r="T14" s="41"/>
      <c r="U14" s="42"/>
      <c r="W14" s="798"/>
      <c r="X14" s="17"/>
      <c r="Y14" s="12" t="e">
        <f>#REF!</f>
        <v>#REF!</v>
      </c>
      <c r="Z14" s="12" t="e">
        <f>#REF!</f>
        <v>#REF!</v>
      </c>
      <c r="AA14" s="12" t="e">
        <f>#REF!</f>
        <v>#REF!</v>
      </c>
      <c r="AB14" s="40"/>
      <c r="AC14" s="41"/>
      <c r="AD14" s="41"/>
      <c r="AE14" s="41"/>
      <c r="AF14" s="42"/>
      <c r="AG14" s="11"/>
      <c r="AI14" s="798"/>
      <c r="AJ14" s="17"/>
      <c r="AK14" s="12" t="e">
        <f>#REF!</f>
        <v>#REF!</v>
      </c>
      <c r="AL14" s="12" t="e">
        <f>#REF!</f>
        <v>#REF!</v>
      </c>
      <c r="AM14" s="12" t="e">
        <f>#REF!</f>
        <v>#REF!</v>
      </c>
      <c r="AN14" s="40"/>
      <c r="AO14" s="41"/>
      <c r="AP14" s="41"/>
      <c r="AQ14" s="41"/>
      <c r="AR14" s="42"/>
      <c r="AS14" s="11"/>
      <c r="AU14" s="798"/>
      <c r="AV14" s="17"/>
      <c r="AW14" s="12" t="e">
        <f>#REF!</f>
        <v>#REF!</v>
      </c>
      <c r="AX14" s="12" t="e">
        <f>#REF!</f>
        <v>#REF!</v>
      </c>
      <c r="AY14" s="12" t="e">
        <f>#REF!</f>
        <v>#REF!</v>
      </c>
      <c r="AZ14" s="40"/>
      <c r="BA14" s="41"/>
      <c r="BB14" s="41"/>
      <c r="BC14" s="41"/>
      <c r="BD14" s="42"/>
    </row>
    <row r="15" spans="1:56" ht="19.5">
      <c r="A15" s="798"/>
      <c r="B15" s="17"/>
      <c r="C15" s="12" t="e">
        <f>#REF!</f>
        <v>#REF!</v>
      </c>
      <c r="D15" s="12" t="e">
        <f>#REF!</f>
        <v>#REF!</v>
      </c>
      <c r="E15" s="12" t="e">
        <f>#REF!</f>
        <v>#REF!</v>
      </c>
      <c r="F15" s="40"/>
      <c r="G15" s="41"/>
      <c r="H15" s="41"/>
      <c r="I15" s="41"/>
      <c r="J15" s="42"/>
      <c r="L15" s="798"/>
      <c r="M15" s="17"/>
      <c r="N15" s="12" t="e">
        <f>#REF!</f>
        <v>#REF!</v>
      </c>
      <c r="O15" s="12" t="e">
        <f>#REF!</f>
        <v>#REF!</v>
      </c>
      <c r="P15" s="12" t="e">
        <f>#REF!</f>
        <v>#REF!</v>
      </c>
      <c r="Q15" s="40"/>
      <c r="R15" s="41"/>
      <c r="S15" s="41"/>
      <c r="T15" s="41"/>
      <c r="U15" s="42"/>
      <c r="W15" s="798"/>
      <c r="X15" s="17"/>
      <c r="Y15" s="12" t="e">
        <f>#REF!</f>
        <v>#REF!</v>
      </c>
      <c r="Z15" s="12" t="e">
        <f>#REF!</f>
        <v>#REF!</v>
      </c>
      <c r="AA15" s="12" t="e">
        <f>#REF!</f>
        <v>#REF!</v>
      </c>
      <c r="AB15" s="40"/>
      <c r="AC15" s="41"/>
      <c r="AD15" s="41"/>
      <c r="AE15" s="41"/>
      <c r="AF15" s="42"/>
      <c r="AG15" s="11"/>
      <c r="AI15" s="798"/>
      <c r="AJ15" s="17"/>
      <c r="AK15" s="12" t="e">
        <f>#REF!</f>
        <v>#REF!</v>
      </c>
      <c r="AL15" s="12" t="e">
        <f>#REF!</f>
        <v>#REF!</v>
      </c>
      <c r="AM15" s="12" t="e">
        <f>#REF!</f>
        <v>#REF!</v>
      </c>
      <c r="AN15" s="40"/>
      <c r="AO15" s="41"/>
      <c r="AP15" s="41"/>
      <c r="AQ15" s="41"/>
      <c r="AR15" s="42"/>
      <c r="AS15" s="11"/>
      <c r="AU15" s="798"/>
      <c r="AV15" s="17"/>
      <c r="AW15" s="12" t="e">
        <f>#REF!</f>
        <v>#REF!</v>
      </c>
      <c r="AX15" s="12" t="e">
        <f>#REF!</f>
        <v>#REF!</v>
      </c>
      <c r="AY15" s="12" t="e">
        <f>#REF!</f>
        <v>#REF!</v>
      </c>
      <c r="AZ15" s="40"/>
      <c r="BA15" s="41"/>
      <c r="BB15" s="41"/>
      <c r="BC15" s="41"/>
      <c r="BD15" s="42"/>
    </row>
    <row r="16" spans="1:56" ht="19.5">
      <c r="A16" s="798"/>
      <c r="B16" s="18"/>
      <c r="C16" s="12" t="e">
        <f>#REF!</f>
        <v>#REF!</v>
      </c>
      <c r="D16" s="12" t="e">
        <f>#REF!</f>
        <v>#REF!</v>
      </c>
      <c r="E16" s="12" t="e">
        <f>#REF!</f>
        <v>#REF!</v>
      </c>
      <c r="F16" s="40"/>
      <c r="G16" s="41"/>
      <c r="H16" s="41"/>
      <c r="I16" s="41"/>
      <c r="J16" s="42"/>
      <c r="L16" s="798"/>
      <c r="M16" s="18"/>
      <c r="N16" s="12" t="e">
        <f>#REF!</f>
        <v>#REF!</v>
      </c>
      <c r="O16" s="12" t="e">
        <f>#REF!</f>
        <v>#REF!</v>
      </c>
      <c r="P16" s="12" t="e">
        <f>#REF!</f>
        <v>#REF!</v>
      </c>
      <c r="Q16" s="40"/>
      <c r="R16" s="41"/>
      <c r="S16" s="41"/>
      <c r="T16" s="41"/>
      <c r="U16" s="42"/>
      <c r="W16" s="798"/>
      <c r="X16" s="18"/>
      <c r="Y16" s="12" t="e">
        <f>#REF!</f>
        <v>#REF!</v>
      </c>
      <c r="Z16" s="12" t="e">
        <f>#REF!</f>
        <v>#REF!</v>
      </c>
      <c r="AA16" s="12" t="e">
        <f>#REF!</f>
        <v>#REF!</v>
      </c>
      <c r="AB16" s="40"/>
      <c r="AC16" s="41"/>
      <c r="AD16" s="41"/>
      <c r="AE16" s="41"/>
      <c r="AF16" s="42"/>
      <c r="AG16" s="11"/>
      <c r="AI16" s="798"/>
      <c r="AJ16" s="18"/>
      <c r="AK16" s="12" t="e">
        <f>#REF!</f>
        <v>#REF!</v>
      </c>
      <c r="AL16" s="12" t="e">
        <f>#REF!</f>
        <v>#REF!</v>
      </c>
      <c r="AM16" s="12" t="e">
        <f>#REF!</f>
        <v>#REF!</v>
      </c>
      <c r="AN16" s="40"/>
      <c r="AO16" s="41"/>
      <c r="AP16" s="41"/>
      <c r="AQ16" s="41"/>
      <c r="AR16" s="42"/>
      <c r="AS16" s="11"/>
      <c r="AU16" s="798"/>
      <c r="AV16" s="18"/>
      <c r="AW16" s="12" t="e">
        <f>#REF!</f>
        <v>#REF!</v>
      </c>
      <c r="AX16" s="12" t="e">
        <f>#REF!</f>
        <v>#REF!</v>
      </c>
      <c r="AY16" s="12" t="e">
        <f>#REF!</f>
        <v>#REF!</v>
      </c>
      <c r="AZ16" s="40"/>
      <c r="BA16" s="41"/>
      <c r="BB16" s="41"/>
      <c r="BC16" s="41"/>
      <c r="BD16" s="42"/>
    </row>
    <row r="17" spans="1:56" ht="19.5">
      <c r="A17" s="798"/>
      <c r="B17" s="18"/>
      <c r="C17" s="12" t="e">
        <f>#REF!</f>
        <v>#REF!</v>
      </c>
      <c r="D17" s="12" t="e">
        <f>#REF!</f>
        <v>#REF!</v>
      </c>
      <c r="E17" s="12" t="e">
        <f>#REF!</f>
        <v>#REF!</v>
      </c>
      <c r="F17" s="40"/>
      <c r="G17" s="41"/>
      <c r="H17" s="41"/>
      <c r="I17" s="41"/>
      <c r="J17" s="42"/>
      <c r="L17" s="798"/>
      <c r="M17" s="18"/>
      <c r="N17" s="12" t="e">
        <f>#REF!</f>
        <v>#REF!</v>
      </c>
      <c r="O17" s="12" t="e">
        <f>#REF!</f>
        <v>#REF!</v>
      </c>
      <c r="P17" s="12" t="e">
        <f>#REF!</f>
        <v>#REF!</v>
      </c>
      <c r="Q17" s="40"/>
      <c r="R17" s="41"/>
      <c r="S17" s="41"/>
      <c r="T17" s="41"/>
      <c r="U17" s="42"/>
      <c r="W17" s="798"/>
      <c r="X17" s="18"/>
      <c r="Y17" s="12" t="e">
        <f>#REF!</f>
        <v>#REF!</v>
      </c>
      <c r="Z17" s="12" t="e">
        <f>#REF!</f>
        <v>#REF!</v>
      </c>
      <c r="AA17" s="12" t="e">
        <f>#REF!</f>
        <v>#REF!</v>
      </c>
      <c r="AB17" s="40"/>
      <c r="AC17" s="41"/>
      <c r="AD17" s="41"/>
      <c r="AE17" s="41"/>
      <c r="AF17" s="42"/>
      <c r="AG17" s="11"/>
      <c r="AI17" s="798"/>
      <c r="AJ17" s="18"/>
      <c r="AK17" s="12" t="e">
        <f>#REF!</f>
        <v>#REF!</v>
      </c>
      <c r="AL17" s="12" t="e">
        <f>#REF!</f>
        <v>#REF!</v>
      </c>
      <c r="AM17" s="12" t="e">
        <f>#REF!</f>
        <v>#REF!</v>
      </c>
      <c r="AN17" s="40"/>
      <c r="AO17" s="41"/>
      <c r="AP17" s="41"/>
      <c r="AQ17" s="41"/>
      <c r="AR17" s="42"/>
      <c r="AS17" s="11"/>
      <c r="AU17" s="798"/>
      <c r="AV17" s="18"/>
      <c r="AW17" s="12" t="e">
        <f>#REF!</f>
        <v>#REF!</v>
      </c>
      <c r="AX17" s="12" t="e">
        <f>#REF!</f>
        <v>#REF!</v>
      </c>
      <c r="AY17" s="12" t="e">
        <f>#REF!</f>
        <v>#REF!</v>
      </c>
      <c r="AZ17" s="40"/>
      <c r="BA17" s="41"/>
      <c r="BB17" s="41"/>
      <c r="BC17" s="41"/>
      <c r="BD17" s="42"/>
    </row>
    <row r="18" spans="1:56" ht="19.5">
      <c r="A18" s="799"/>
      <c r="B18" s="19"/>
      <c r="C18" s="20" t="e">
        <f>#REF!</f>
        <v>#REF!</v>
      </c>
      <c r="D18" s="20" t="e">
        <f>#REF!</f>
        <v>#REF!</v>
      </c>
      <c r="E18" s="20" t="e">
        <f>#REF!</f>
        <v>#REF!</v>
      </c>
      <c r="F18" s="43"/>
      <c r="G18" s="44"/>
      <c r="H18" s="44"/>
      <c r="I18" s="44"/>
      <c r="J18" s="45"/>
      <c r="L18" s="799"/>
      <c r="M18" s="19"/>
      <c r="N18" s="20" t="e">
        <f>#REF!</f>
        <v>#REF!</v>
      </c>
      <c r="O18" s="20" t="e">
        <f>#REF!</f>
        <v>#REF!</v>
      </c>
      <c r="P18" s="20" t="e">
        <f>#REF!</f>
        <v>#REF!</v>
      </c>
      <c r="Q18" s="43"/>
      <c r="R18" s="44"/>
      <c r="S18" s="44"/>
      <c r="T18" s="44"/>
      <c r="U18" s="45"/>
      <c r="W18" s="799"/>
      <c r="X18" s="19"/>
      <c r="Y18" s="20" t="e">
        <f>#REF!</f>
        <v>#REF!</v>
      </c>
      <c r="Z18" s="20" t="e">
        <f>#REF!</f>
        <v>#REF!</v>
      </c>
      <c r="AA18" s="20" t="e">
        <f>#REF!</f>
        <v>#REF!</v>
      </c>
      <c r="AB18" s="43"/>
      <c r="AC18" s="44"/>
      <c r="AD18" s="44"/>
      <c r="AE18" s="44"/>
      <c r="AF18" s="45"/>
      <c r="AG18" s="11"/>
      <c r="AI18" s="799"/>
      <c r="AJ18" s="19"/>
      <c r="AK18" s="20" t="e">
        <f>#REF!</f>
        <v>#REF!</v>
      </c>
      <c r="AL18" s="20" t="e">
        <f>#REF!</f>
        <v>#REF!</v>
      </c>
      <c r="AM18" s="20" t="e">
        <f>#REF!</f>
        <v>#REF!</v>
      </c>
      <c r="AN18" s="43"/>
      <c r="AO18" s="44"/>
      <c r="AP18" s="44"/>
      <c r="AQ18" s="44"/>
      <c r="AR18" s="45"/>
      <c r="AS18" s="11"/>
      <c r="AU18" s="799"/>
      <c r="AV18" s="19"/>
      <c r="AW18" s="20" t="e">
        <f>#REF!</f>
        <v>#REF!</v>
      </c>
      <c r="AX18" s="20" t="e">
        <f>#REF!</f>
        <v>#REF!</v>
      </c>
      <c r="AY18" s="20" t="e">
        <f>#REF!</f>
        <v>#REF!</v>
      </c>
      <c r="AZ18" s="43"/>
      <c r="BA18" s="44"/>
      <c r="BB18" s="44"/>
      <c r="BC18" s="44"/>
      <c r="BD18" s="45"/>
    </row>
    <row r="19" spans="1:56" ht="20.5" customHeight="1">
      <c r="A19" s="797" t="s">
        <v>80</v>
      </c>
      <c r="B19" s="5" t="e">
        <f>#REF!</f>
        <v>#REF!</v>
      </c>
      <c r="C19" s="5" t="e">
        <f>#REF!</f>
        <v>#REF!</v>
      </c>
      <c r="D19" s="5" t="e">
        <f>#REF!</f>
        <v>#REF!</v>
      </c>
      <c r="E19" s="5" t="e">
        <f>#REF!</f>
        <v>#REF!</v>
      </c>
      <c r="F19" s="37"/>
      <c r="G19" s="38"/>
      <c r="H19" s="38"/>
      <c r="I19" s="38"/>
      <c r="J19" s="39"/>
      <c r="L19" s="797" t="s">
        <v>80</v>
      </c>
      <c r="M19" s="5" t="e">
        <f>#REF!</f>
        <v>#REF!</v>
      </c>
      <c r="N19" s="5" t="e">
        <f>#REF!</f>
        <v>#REF!</v>
      </c>
      <c r="O19" s="5" t="e">
        <f>#REF!</f>
        <v>#REF!</v>
      </c>
      <c r="P19" s="5" t="e">
        <f>#REF!</f>
        <v>#REF!</v>
      </c>
      <c r="Q19" s="37"/>
      <c r="R19" s="38"/>
      <c r="S19" s="38"/>
      <c r="T19" s="38"/>
      <c r="U19" s="39"/>
      <c r="W19" s="797" t="s">
        <v>80</v>
      </c>
      <c r="X19" s="5" t="e">
        <f>#REF!</f>
        <v>#REF!</v>
      </c>
      <c r="Y19" s="5" t="e">
        <f>#REF!</f>
        <v>#REF!</v>
      </c>
      <c r="Z19" s="5" t="e">
        <f>#REF!</f>
        <v>#REF!</v>
      </c>
      <c r="AA19" s="5" t="e">
        <f>#REF!</f>
        <v>#REF!</v>
      </c>
      <c r="AB19" s="37"/>
      <c r="AC19" s="38"/>
      <c r="AD19" s="38"/>
      <c r="AE19" s="38"/>
      <c r="AF19" s="39"/>
      <c r="AG19" s="11"/>
      <c r="AI19" s="797" t="s">
        <v>80</v>
      </c>
      <c r="AJ19" s="5" t="e">
        <f>#REF!</f>
        <v>#REF!</v>
      </c>
      <c r="AK19" s="5" t="e">
        <f>#REF!</f>
        <v>#REF!</v>
      </c>
      <c r="AL19" s="5" t="e">
        <f>#REF!</f>
        <v>#REF!</v>
      </c>
      <c r="AM19" s="5" t="e">
        <f>#REF!</f>
        <v>#REF!</v>
      </c>
      <c r="AN19" s="37"/>
      <c r="AO19" s="38"/>
      <c r="AP19" s="38"/>
      <c r="AQ19" s="38"/>
      <c r="AR19" s="39"/>
      <c r="AS19" s="11"/>
      <c r="AU19" s="797" t="s">
        <v>80</v>
      </c>
      <c r="AV19" s="5" t="e">
        <f>#REF!</f>
        <v>#REF!</v>
      </c>
      <c r="AW19" s="5" t="e">
        <f>#REF!</f>
        <v>#REF!</v>
      </c>
      <c r="AX19" s="5" t="e">
        <f>#REF!</f>
        <v>#REF!</v>
      </c>
      <c r="AY19" s="5" t="e">
        <f>#REF!</f>
        <v>#REF!</v>
      </c>
      <c r="AZ19" s="37"/>
      <c r="BA19" s="38"/>
      <c r="BB19" s="38"/>
      <c r="BC19" s="38"/>
      <c r="BD19" s="39"/>
    </row>
    <row r="20" spans="1:56" ht="19.5">
      <c r="A20" s="798"/>
      <c r="B20" s="12"/>
      <c r="C20" s="12" t="e">
        <f>#REF!</f>
        <v>#REF!</v>
      </c>
      <c r="D20" s="12" t="e">
        <f>#REF!</f>
        <v>#REF!</v>
      </c>
      <c r="E20" s="12" t="e">
        <f>#REF!</f>
        <v>#REF!</v>
      </c>
      <c r="F20" s="40"/>
      <c r="G20" s="41"/>
      <c r="H20" s="41"/>
      <c r="I20" s="41"/>
      <c r="J20" s="42"/>
      <c r="L20" s="798"/>
      <c r="M20" s="12"/>
      <c r="N20" s="12" t="e">
        <f>#REF!</f>
        <v>#REF!</v>
      </c>
      <c r="O20" s="12" t="e">
        <f>#REF!</f>
        <v>#REF!</v>
      </c>
      <c r="P20" s="12" t="e">
        <f>#REF!</f>
        <v>#REF!</v>
      </c>
      <c r="Q20" s="40"/>
      <c r="R20" s="41"/>
      <c r="S20" s="41"/>
      <c r="T20" s="41"/>
      <c r="U20" s="42"/>
      <c r="W20" s="798"/>
      <c r="X20" s="12"/>
      <c r="Y20" s="12" t="e">
        <f>#REF!</f>
        <v>#REF!</v>
      </c>
      <c r="Z20" s="12" t="e">
        <f>#REF!</f>
        <v>#REF!</v>
      </c>
      <c r="AA20" s="12" t="e">
        <f>#REF!</f>
        <v>#REF!</v>
      </c>
      <c r="AB20" s="40"/>
      <c r="AC20" s="41"/>
      <c r="AD20" s="41"/>
      <c r="AE20" s="41"/>
      <c r="AF20" s="42"/>
      <c r="AG20" s="11"/>
      <c r="AI20" s="798"/>
      <c r="AJ20" s="12"/>
      <c r="AK20" s="12" t="e">
        <f>#REF!</f>
        <v>#REF!</v>
      </c>
      <c r="AL20" s="12" t="e">
        <f>#REF!</f>
        <v>#REF!</v>
      </c>
      <c r="AM20" s="12" t="e">
        <f>#REF!</f>
        <v>#REF!</v>
      </c>
      <c r="AN20" s="40"/>
      <c r="AO20" s="41"/>
      <c r="AP20" s="41"/>
      <c r="AQ20" s="41"/>
      <c r="AR20" s="42"/>
      <c r="AS20" s="11"/>
      <c r="AU20" s="798"/>
      <c r="AV20" s="12"/>
      <c r="AW20" s="12" t="e">
        <f>#REF!</f>
        <v>#REF!</v>
      </c>
      <c r="AX20" s="12" t="e">
        <f>#REF!</f>
        <v>#REF!</v>
      </c>
      <c r="AY20" s="12" t="e">
        <f>#REF!</f>
        <v>#REF!</v>
      </c>
      <c r="AZ20" s="40"/>
      <c r="BA20" s="41"/>
      <c r="BB20" s="41"/>
      <c r="BC20" s="41"/>
      <c r="BD20" s="42"/>
    </row>
    <row r="21" spans="1:56" ht="19.5">
      <c r="A21" s="798"/>
      <c r="B21" s="17"/>
      <c r="C21" s="12" t="e">
        <f>#REF!</f>
        <v>#REF!</v>
      </c>
      <c r="D21" s="12" t="e">
        <f>#REF!</f>
        <v>#REF!</v>
      </c>
      <c r="E21" s="12" t="e">
        <f>#REF!</f>
        <v>#REF!</v>
      </c>
      <c r="F21" s="40"/>
      <c r="G21" s="41"/>
      <c r="H21" s="41"/>
      <c r="I21" s="41"/>
      <c r="J21" s="42"/>
      <c r="L21" s="798"/>
      <c r="M21" s="17"/>
      <c r="N21" s="12" t="e">
        <f>#REF!</f>
        <v>#REF!</v>
      </c>
      <c r="O21" s="12" t="e">
        <f>#REF!</f>
        <v>#REF!</v>
      </c>
      <c r="P21" s="12" t="e">
        <f>#REF!</f>
        <v>#REF!</v>
      </c>
      <c r="Q21" s="40"/>
      <c r="R21" s="41"/>
      <c r="S21" s="41"/>
      <c r="T21" s="41"/>
      <c r="U21" s="42"/>
      <c r="W21" s="798"/>
      <c r="X21" s="17"/>
      <c r="Y21" s="12" t="e">
        <f>#REF!</f>
        <v>#REF!</v>
      </c>
      <c r="Z21" s="12" t="e">
        <f>#REF!</f>
        <v>#REF!</v>
      </c>
      <c r="AA21" s="12" t="e">
        <f>#REF!</f>
        <v>#REF!</v>
      </c>
      <c r="AB21" s="40"/>
      <c r="AC21" s="41"/>
      <c r="AD21" s="41"/>
      <c r="AE21" s="41"/>
      <c r="AF21" s="42"/>
      <c r="AG21" s="11"/>
      <c r="AI21" s="798"/>
      <c r="AJ21" s="17"/>
      <c r="AK21" s="12" t="e">
        <f>#REF!</f>
        <v>#REF!</v>
      </c>
      <c r="AL21" s="12" t="e">
        <f>#REF!</f>
        <v>#REF!</v>
      </c>
      <c r="AM21" s="12" t="e">
        <f>#REF!</f>
        <v>#REF!</v>
      </c>
      <c r="AN21" s="40"/>
      <c r="AO21" s="41"/>
      <c r="AP21" s="41"/>
      <c r="AQ21" s="41"/>
      <c r="AR21" s="42"/>
      <c r="AS21" s="11"/>
      <c r="AU21" s="798"/>
      <c r="AV21" s="17"/>
      <c r="AW21" s="12" t="e">
        <f>#REF!</f>
        <v>#REF!</v>
      </c>
      <c r="AX21" s="12" t="e">
        <f>#REF!</f>
        <v>#REF!</v>
      </c>
      <c r="AY21" s="12" t="e">
        <f>#REF!</f>
        <v>#REF!</v>
      </c>
      <c r="AZ21" s="40"/>
      <c r="BA21" s="41"/>
      <c r="BB21" s="41"/>
      <c r="BC21" s="41"/>
      <c r="BD21" s="42"/>
    </row>
    <row r="22" spans="1:56" ht="19.5">
      <c r="A22" s="798"/>
      <c r="B22" s="17"/>
      <c r="C22" s="12" t="e">
        <f>#REF!</f>
        <v>#REF!</v>
      </c>
      <c r="D22" s="12" t="e">
        <f>#REF!</f>
        <v>#REF!</v>
      </c>
      <c r="E22" s="12" t="e">
        <f>#REF!</f>
        <v>#REF!</v>
      </c>
      <c r="F22" s="40"/>
      <c r="G22" s="41"/>
      <c r="H22" s="41"/>
      <c r="I22" s="41"/>
      <c r="J22" s="42"/>
      <c r="L22" s="798"/>
      <c r="M22" s="17"/>
      <c r="N22" s="12" t="e">
        <f>#REF!</f>
        <v>#REF!</v>
      </c>
      <c r="O22" s="12" t="e">
        <f>#REF!</f>
        <v>#REF!</v>
      </c>
      <c r="P22" s="12" t="e">
        <f>#REF!</f>
        <v>#REF!</v>
      </c>
      <c r="Q22" s="40"/>
      <c r="R22" s="41"/>
      <c r="S22" s="41"/>
      <c r="T22" s="41"/>
      <c r="U22" s="42"/>
      <c r="W22" s="798"/>
      <c r="X22" s="17"/>
      <c r="Y22" s="12" t="e">
        <f>#REF!</f>
        <v>#REF!</v>
      </c>
      <c r="Z22" s="12" t="e">
        <f>#REF!</f>
        <v>#REF!</v>
      </c>
      <c r="AA22" s="12" t="e">
        <f>#REF!</f>
        <v>#REF!</v>
      </c>
      <c r="AB22" s="40"/>
      <c r="AC22" s="41"/>
      <c r="AD22" s="41"/>
      <c r="AE22" s="41"/>
      <c r="AF22" s="42"/>
      <c r="AG22" s="11"/>
      <c r="AI22" s="798"/>
      <c r="AJ22" s="17"/>
      <c r="AK22" s="12" t="e">
        <f>#REF!</f>
        <v>#REF!</v>
      </c>
      <c r="AL22" s="12" t="e">
        <f>#REF!</f>
        <v>#REF!</v>
      </c>
      <c r="AM22" s="12" t="e">
        <f>#REF!</f>
        <v>#REF!</v>
      </c>
      <c r="AN22" s="40"/>
      <c r="AO22" s="41"/>
      <c r="AP22" s="41"/>
      <c r="AQ22" s="41"/>
      <c r="AR22" s="42"/>
      <c r="AS22" s="11"/>
      <c r="AU22" s="798"/>
      <c r="AV22" s="17"/>
      <c r="AW22" s="12" t="e">
        <f>#REF!</f>
        <v>#REF!</v>
      </c>
      <c r="AX22" s="12" t="e">
        <f>#REF!</f>
        <v>#REF!</v>
      </c>
      <c r="AY22" s="12" t="e">
        <f>#REF!</f>
        <v>#REF!</v>
      </c>
      <c r="AZ22" s="40"/>
      <c r="BA22" s="41"/>
      <c r="BB22" s="41"/>
      <c r="BC22" s="41"/>
      <c r="BD22" s="42"/>
    </row>
    <row r="23" spans="1:56" ht="19.5">
      <c r="A23" s="798"/>
      <c r="B23" s="17"/>
      <c r="C23" s="12" t="e">
        <f>#REF!</f>
        <v>#REF!</v>
      </c>
      <c r="D23" s="12" t="e">
        <f>#REF!</f>
        <v>#REF!</v>
      </c>
      <c r="E23" s="12" t="e">
        <f>#REF!</f>
        <v>#REF!</v>
      </c>
      <c r="F23" s="40"/>
      <c r="G23" s="41"/>
      <c r="H23" s="41"/>
      <c r="I23" s="41"/>
      <c r="J23" s="42"/>
      <c r="L23" s="798"/>
      <c r="M23" s="17"/>
      <c r="N23" s="12" t="e">
        <f>#REF!</f>
        <v>#REF!</v>
      </c>
      <c r="O23" s="12" t="e">
        <f>#REF!</f>
        <v>#REF!</v>
      </c>
      <c r="P23" s="12" t="e">
        <f>#REF!</f>
        <v>#REF!</v>
      </c>
      <c r="Q23" s="40"/>
      <c r="R23" s="41"/>
      <c r="S23" s="41"/>
      <c r="T23" s="41"/>
      <c r="U23" s="42"/>
      <c r="W23" s="798"/>
      <c r="X23" s="17"/>
      <c r="Y23" s="12" t="e">
        <f>#REF!</f>
        <v>#REF!</v>
      </c>
      <c r="Z23" s="12" t="e">
        <f>#REF!</f>
        <v>#REF!</v>
      </c>
      <c r="AA23" s="12" t="e">
        <f>#REF!</f>
        <v>#REF!</v>
      </c>
      <c r="AB23" s="40"/>
      <c r="AC23" s="41"/>
      <c r="AD23" s="41"/>
      <c r="AE23" s="41"/>
      <c r="AF23" s="42"/>
      <c r="AG23" s="11"/>
      <c r="AI23" s="798"/>
      <c r="AJ23" s="17"/>
      <c r="AK23" s="12" t="e">
        <f>#REF!</f>
        <v>#REF!</v>
      </c>
      <c r="AL23" s="12" t="e">
        <f>#REF!</f>
        <v>#REF!</v>
      </c>
      <c r="AM23" s="12" t="e">
        <f>#REF!</f>
        <v>#REF!</v>
      </c>
      <c r="AN23" s="40"/>
      <c r="AO23" s="41"/>
      <c r="AP23" s="41"/>
      <c r="AQ23" s="41"/>
      <c r="AR23" s="42"/>
      <c r="AS23" s="11"/>
      <c r="AU23" s="798"/>
      <c r="AV23" s="17"/>
      <c r="AW23" s="12" t="e">
        <f>#REF!</f>
        <v>#REF!</v>
      </c>
      <c r="AX23" s="12" t="e">
        <f>#REF!</f>
        <v>#REF!</v>
      </c>
      <c r="AY23" s="12" t="e">
        <f>#REF!</f>
        <v>#REF!</v>
      </c>
      <c r="AZ23" s="40"/>
      <c r="BA23" s="41"/>
      <c r="BB23" s="41"/>
      <c r="BC23" s="41"/>
      <c r="BD23" s="42"/>
    </row>
    <row r="24" spans="1:56" ht="19.5">
      <c r="A24" s="798"/>
      <c r="B24" s="18"/>
      <c r="C24" s="12" t="e">
        <f>#REF!</f>
        <v>#REF!</v>
      </c>
      <c r="D24" s="12" t="e">
        <f>#REF!</f>
        <v>#REF!</v>
      </c>
      <c r="E24" s="12" t="e">
        <f>#REF!</f>
        <v>#REF!</v>
      </c>
      <c r="F24" s="40"/>
      <c r="G24" s="41"/>
      <c r="H24" s="41"/>
      <c r="I24" s="41"/>
      <c r="J24" s="42"/>
      <c r="L24" s="798"/>
      <c r="M24" s="18"/>
      <c r="N24" s="12" t="e">
        <f>#REF!</f>
        <v>#REF!</v>
      </c>
      <c r="O24" s="12" t="e">
        <f>#REF!</f>
        <v>#REF!</v>
      </c>
      <c r="P24" s="12" t="e">
        <f>#REF!</f>
        <v>#REF!</v>
      </c>
      <c r="Q24" s="40"/>
      <c r="R24" s="41"/>
      <c r="S24" s="41"/>
      <c r="T24" s="41"/>
      <c r="U24" s="42"/>
      <c r="W24" s="798"/>
      <c r="X24" s="18"/>
      <c r="Y24" s="12" t="e">
        <f>#REF!</f>
        <v>#REF!</v>
      </c>
      <c r="Z24" s="12" t="e">
        <f>#REF!</f>
        <v>#REF!</v>
      </c>
      <c r="AA24" s="12" t="e">
        <f>#REF!</f>
        <v>#REF!</v>
      </c>
      <c r="AB24" s="40"/>
      <c r="AC24" s="41"/>
      <c r="AD24" s="41"/>
      <c r="AE24" s="41"/>
      <c r="AF24" s="42"/>
      <c r="AG24" s="11"/>
      <c r="AI24" s="798"/>
      <c r="AJ24" s="18"/>
      <c r="AK24" s="12" t="e">
        <f>#REF!</f>
        <v>#REF!</v>
      </c>
      <c r="AL24" s="12" t="e">
        <f>#REF!</f>
        <v>#REF!</v>
      </c>
      <c r="AM24" s="12" t="e">
        <f>#REF!</f>
        <v>#REF!</v>
      </c>
      <c r="AN24" s="40"/>
      <c r="AO24" s="41"/>
      <c r="AP24" s="41"/>
      <c r="AQ24" s="41"/>
      <c r="AR24" s="42"/>
      <c r="AS24" s="11"/>
      <c r="AU24" s="798"/>
      <c r="AV24" s="18"/>
      <c r="AW24" s="12" t="e">
        <f>#REF!</f>
        <v>#REF!</v>
      </c>
      <c r="AX24" s="12" t="e">
        <f>#REF!</f>
        <v>#REF!</v>
      </c>
      <c r="AY24" s="12" t="e">
        <f>#REF!</f>
        <v>#REF!</v>
      </c>
      <c r="AZ24" s="40"/>
      <c r="BA24" s="41"/>
      <c r="BB24" s="41"/>
      <c r="BC24" s="41"/>
      <c r="BD24" s="42"/>
    </row>
    <row r="25" spans="1:56" ht="19.5">
      <c r="A25" s="798"/>
      <c r="B25" s="18"/>
      <c r="C25" s="12" t="e">
        <f>#REF!</f>
        <v>#REF!</v>
      </c>
      <c r="D25" s="12" t="e">
        <f>#REF!</f>
        <v>#REF!</v>
      </c>
      <c r="E25" s="12" t="e">
        <f>#REF!</f>
        <v>#REF!</v>
      </c>
      <c r="F25" s="40"/>
      <c r="G25" s="41"/>
      <c r="H25" s="41"/>
      <c r="I25" s="41"/>
      <c r="J25" s="42"/>
      <c r="L25" s="798"/>
      <c r="M25" s="18"/>
      <c r="N25" s="12" t="e">
        <f>#REF!</f>
        <v>#REF!</v>
      </c>
      <c r="O25" s="12" t="e">
        <f>#REF!</f>
        <v>#REF!</v>
      </c>
      <c r="P25" s="12" t="e">
        <f>#REF!</f>
        <v>#REF!</v>
      </c>
      <c r="Q25" s="40"/>
      <c r="R25" s="41"/>
      <c r="S25" s="41"/>
      <c r="T25" s="41"/>
      <c r="U25" s="42"/>
      <c r="W25" s="798"/>
      <c r="X25" s="18"/>
      <c r="Y25" s="12" t="e">
        <f>#REF!</f>
        <v>#REF!</v>
      </c>
      <c r="Z25" s="12" t="e">
        <f>#REF!</f>
        <v>#REF!</v>
      </c>
      <c r="AA25" s="12" t="e">
        <f>#REF!</f>
        <v>#REF!</v>
      </c>
      <c r="AB25" s="40"/>
      <c r="AC25" s="41"/>
      <c r="AD25" s="41"/>
      <c r="AE25" s="41"/>
      <c r="AF25" s="42"/>
      <c r="AG25" s="11"/>
      <c r="AI25" s="798"/>
      <c r="AJ25" s="18"/>
      <c r="AK25" s="12" t="e">
        <f>#REF!</f>
        <v>#REF!</v>
      </c>
      <c r="AL25" s="12" t="e">
        <f>#REF!</f>
        <v>#REF!</v>
      </c>
      <c r="AM25" s="12" t="e">
        <f>#REF!</f>
        <v>#REF!</v>
      </c>
      <c r="AN25" s="40"/>
      <c r="AO25" s="41"/>
      <c r="AP25" s="41"/>
      <c r="AQ25" s="41"/>
      <c r="AR25" s="42"/>
      <c r="AS25" s="11"/>
      <c r="AU25" s="798"/>
      <c r="AV25" s="18"/>
      <c r="AW25" s="12" t="e">
        <f>#REF!</f>
        <v>#REF!</v>
      </c>
      <c r="AX25" s="12" t="e">
        <f>#REF!</f>
        <v>#REF!</v>
      </c>
      <c r="AY25" s="12" t="e">
        <f>#REF!</f>
        <v>#REF!</v>
      </c>
      <c r="AZ25" s="40"/>
      <c r="BA25" s="41"/>
      <c r="BB25" s="41"/>
      <c r="BC25" s="41"/>
      <c r="BD25" s="42"/>
    </row>
    <row r="26" spans="1:56" ht="19.5">
      <c r="A26" s="799"/>
      <c r="B26" s="19"/>
      <c r="C26" s="20" t="e">
        <f>#REF!</f>
        <v>#REF!</v>
      </c>
      <c r="D26" s="20" t="e">
        <f>#REF!</f>
        <v>#REF!</v>
      </c>
      <c r="E26" s="20" t="e">
        <f>#REF!</f>
        <v>#REF!</v>
      </c>
      <c r="F26" s="43"/>
      <c r="G26" s="44"/>
      <c r="H26" s="44"/>
      <c r="I26" s="44"/>
      <c r="J26" s="45"/>
      <c r="L26" s="799"/>
      <c r="M26" s="19"/>
      <c r="N26" s="20" t="e">
        <f>#REF!</f>
        <v>#REF!</v>
      </c>
      <c r="O26" s="20" t="e">
        <f>#REF!</f>
        <v>#REF!</v>
      </c>
      <c r="P26" s="20" t="e">
        <f>#REF!</f>
        <v>#REF!</v>
      </c>
      <c r="Q26" s="43"/>
      <c r="R26" s="44"/>
      <c r="S26" s="44"/>
      <c r="T26" s="44"/>
      <c r="U26" s="45"/>
      <c r="W26" s="799"/>
      <c r="X26" s="19"/>
      <c r="Y26" s="20" t="e">
        <f>#REF!</f>
        <v>#REF!</v>
      </c>
      <c r="Z26" s="20" t="e">
        <f>#REF!</f>
        <v>#REF!</v>
      </c>
      <c r="AA26" s="20" t="e">
        <f>#REF!</f>
        <v>#REF!</v>
      </c>
      <c r="AB26" s="43"/>
      <c r="AC26" s="44"/>
      <c r="AD26" s="44"/>
      <c r="AE26" s="44"/>
      <c r="AF26" s="45"/>
      <c r="AG26" s="11"/>
      <c r="AI26" s="799"/>
      <c r="AJ26" s="19"/>
      <c r="AK26" s="20" t="e">
        <f>#REF!</f>
        <v>#REF!</v>
      </c>
      <c r="AL26" s="20" t="e">
        <f>#REF!</f>
        <v>#REF!</v>
      </c>
      <c r="AM26" s="20" t="e">
        <f>#REF!</f>
        <v>#REF!</v>
      </c>
      <c r="AN26" s="43"/>
      <c r="AO26" s="44"/>
      <c r="AP26" s="44"/>
      <c r="AQ26" s="44"/>
      <c r="AR26" s="45"/>
      <c r="AS26" s="11"/>
      <c r="AU26" s="799"/>
      <c r="AV26" s="19"/>
      <c r="AW26" s="20" t="e">
        <f>#REF!</f>
        <v>#REF!</v>
      </c>
      <c r="AX26" s="20" t="e">
        <f>#REF!</f>
        <v>#REF!</v>
      </c>
      <c r="AY26" s="20" t="e">
        <f>#REF!</f>
        <v>#REF!</v>
      </c>
      <c r="AZ26" s="43"/>
      <c r="BA26" s="44"/>
      <c r="BB26" s="44"/>
      <c r="BC26" s="44"/>
      <c r="BD26" s="45"/>
    </row>
    <row r="27" spans="1:56" ht="20.5" customHeight="1">
      <c r="A27" s="797" t="s">
        <v>6</v>
      </c>
      <c r="B27" s="5" t="e">
        <f>#REF!</f>
        <v>#REF!</v>
      </c>
      <c r="C27" s="5" t="e">
        <f>#REF!</f>
        <v>#REF!</v>
      </c>
      <c r="D27" s="5" t="e">
        <f>#REF!</f>
        <v>#REF!</v>
      </c>
      <c r="E27" s="5" t="e">
        <f>#REF!</f>
        <v>#REF!</v>
      </c>
      <c r="F27" s="37"/>
      <c r="G27" s="38"/>
      <c r="H27" s="38"/>
      <c r="I27" s="38"/>
      <c r="J27" s="39"/>
      <c r="L27" s="797" t="s">
        <v>6</v>
      </c>
      <c r="M27" s="5" t="e">
        <f>#REF!</f>
        <v>#REF!</v>
      </c>
      <c r="N27" s="5" t="e">
        <f>#REF!</f>
        <v>#REF!</v>
      </c>
      <c r="O27" s="5" t="e">
        <f>#REF!</f>
        <v>#REF!</v>
      </c>
      <c r="P27" s="5" t="e">
        <f>#REF!</f>
        <v>#REF!</v>
      </c>
      <c r="Q27" s="37"/>
      <c r="R27" s="38"/>
      <c r="S27" s="38"/>
      <c r="T27" s="38"/>
      <c r="U27" s="39"/>
      <c r="W27" s="797" t="s">
        <v>6</v>
      </c>
      <c r="X27" s="5" t="e">
        <f>#REF!</f>
        <v>#REF!</v>
      </c>
      <c r="Y27" s="5" t="e">
        <f>#REF!</f>
        <v>#REF!</v>
      </c>
      <c r="Z27" s="5" t="e">
        <f>#REF!</f>
        <v>#REF!</v>
      </c>
      <c r="AA27" s="5" t="e">
        <f>#REF!</f>
        <v>#REF!</v>
      </c>
      <c r="AB27" s="37"/>
      <c r="AC27" s="38"/>
      <c r="AD27" s="38"/>
      <c r="AE27" s="38"/>
      <c r="AF27" s="39"/>
      <c r="AG27" s="11"/>
      <c r="AI27" s="797" t="s">
        <v>6</v>
      </c>
      <c r="AJ27" s="5" t="e">
        <f>#REF!</f>
        <v>#REF!</v>
      </c>
      <c r="AK27" s="5" t="e">
        <f>#REF!</f>
        <v>#REF!</v>
      </c>
      <c r="AL27" s="5" t="e">
        <f>#REF!</f>
        <v>#REF!</v>
      </c>
      <c r="AM27" s="5" t="e">
        <f>#REF!</f>
        <v>#REF!</v>
      </c>
      <c r="AN27" s="37"/>
      <c r="AO27" s="38"/>
      <c r="AP27" s="38"/>
      <c r="AQ27" s="38"/>
      <c r="AR27" s="39"/>
      <c r="AS27" s="11"/>
      <c r="AU27" s="797" t="s">
        <v>6</v>
      </c>
      <c r="AV27" s="5" t="e">
        <f>#REF!</f>
        <v>#REF!</v>
      </c>
      <c r="AW27" s="5" t="e">
        <f>#REF!</f>
        <v>#REF!</v>
      </c>
      <c r="AX27" s="5" t="e">
        <f>#REF!</f>
        <v>#REF!</v>
      </c>
      <c r="AY27" s="5" t="e">
        <f>#REF!</f>
        <v>#REF!</v>
      </c>
      <c r="AZ27" s="37"/>
      <c r="BA27" s="38"/>
      <c r="BB27" s="38"/>
      <c r="BC27" s="38"/>
      <c r="BD27" s="39"/>
    </row>
    <row r="28" spans="1:56" ht="19.5">
      <c r="A28" s="798"/>
      <c r="B28" s="12"/>
      <c r="C28" s="12" t="e">
        <f>#REF!</f>
        <v>#REF!</v>
      </c>
      <c r="D28" s="12" t="e">
        <f>#REF!</f>
        <v>#REF!</v>
      </c>
      <c r="E28" s="12" t="e">
        <f>#REF!</f>
        <v>#REF!</v>
      </c>
      <c r="F28" s="40"/>
      <c r="G28" s="41"/>
      <c r="H28" s="41"/>
      <c r="I28" s="41"/>
      <c r="J28" s="42"/>
      <c r="L28" s="798"/>
      <c r="M28" s="12"/>
      <c r="N28" s="12" t="e">
        <f>#REF!</f>
        <v>#REF!</v>
      </c>
      <c r="O28" s="12" t="e">
        <f>#REF!</f>
        <v>#REF!</v>
      </c>
      <c r="P28" s="12" t="e">
        <f>#REF!</f>
        <v>#REF!</v>
      </c>
      <c r="Q28" s="40"/>
      <c r="R28" s="41"/>
      <c r="S28" s="41"/>
      <c r="T28" s="41"/>
      <c r="U28" s="42"/>
      <c r="W28" s="798"/>
      <c r="X28" s="12"/>
      <c r="Y28" s="12" t="e">
        <f>#REF!</f>
        <v>#REF!</v>
      </c>
      <c r="Z28" s="12" t="e">
        <f>#REF!</f>
        <v>#REF!</v>
      </c>
      <c r="AA28" s="12" t="e">
        <f>#REF!</f>
        <v>#REF!</v>
      </c>
      <c r="AB28" s="40"/>
      <c r="AC28" s="41"/>
      <c r="AD28" s="41"/>
      <c r="AE28" s="41"/>
      <c r="AF28" s="42"/>
      <c r="AG28" s="11"/>
      <c r="AI28" s="798"/>
      <c r="AJ28" s="12"/>
      <c r="AK28" s="12" t="e">
        <f>#REF!</f>
        <v>#REF!</v>
      </c>
      <c r="AL28" s="12" t="e">
        <f>#REF!</f>
        <v>#REF!</v>
      </c>
      <c r="AM28" s="12" t="e">
        <f>#REF!</f>
        <v>#REF!</v>
      </c>
      <c r="AN28" s="40"/>
      <c r="AO28" s="41"/>
      <c r="AP28" s="41"/>
      <c r="AQ28" s="41"/>
      <c r="AR28" s="42"/>
      <c r="AS28" s="11"/>
      <c r="AU28" s="798"/>
      <c r="AV28" s="12"/>
      <c r="AW28" s="12" t="e">
        <f>#REF!</f>
        <v>#REF!</v>
      </c>
      <c r="AX28" s="12" t="e">
        <f>#REF!</f>
        <v>#REF!</v>
      </c>
      <c r="AY28" s="12" t="e">
        <f>#REF!</f>
        <v>#REF!</v>
      </c>
      <c r="AZ28" s="40"/>
      <c r="BA28" s="41"/>
      <c r="BB28" s="41"/>
      <c r="BC28" s="41"/>
      <c r="BD28" s="42"/>
    </row>
    <row r="29" spans="1:56" ht="19.5">
      <c r="A29" s="798"/>
      <c r="B29" s="17"/>
      <c r="C29" s="12" t="e">
        <f>#REF!</f>
        <v>#REF!</v>
      </c>
      <c r="D29" s="12" t="e">
        <f>#REF!</f>
        <v>#REF!</v>
      </c>
      <c r="E29" s="12" t="e">
        <f>#REF!</f>
        <v>#REF!</v>
      </c>
      <c r="F29" s="40"/>
      <c r="G29" s="41"/>
      <c r="H29" s="41"/>
      <c r="I29" s="41"/>
      <c r="J29" s="42"/>
      <c r="L29" s="798"/>
      <c r="M29" s="17"/>
      <c r="N29" s="12" t="e">
        <f>#REF!</f>
        <v>#REF!</v>
      </c>
      <c r="O29" s="12" t="e">
        <f>#REF!</f>
        <v>#REF!</v>
      </c>
      <c r="P29" s="12" t="e">
        <f>#REF!</f>
        <v>#REF!</v>
      </c>
      <c r="Q29" s="40"/>
      <c r="R29" s="41"/>
      <c r="S29" s="41"/>
      <c r="T29" s="41"/>
      <c r="U29" s="42"/>
      <c r="W29" s="798"/>
      <c r="X29" s="17"/>
      <c r="Y29" s="12" t="e">
        <f>#REF!</f>
        <v>#REF!</v>
      </c>
      <c r="Z29" s="12" t="e">
        <f>#REF!</f>
        <v>#REF!</v>
      </c>
      <c r="AA29" s="12" t="e">
        <f>#REF!</f>
        <v>#REF!</v>
      </c>
      <c r="AB29" s="40"/>
      <c r="AC29" s="41"/>
      <c r="AD29" s="41"/>
      <c r="AE29" s="41"/>
      <c r="AF29" s="42"/>
      <c r="AG29" s="11"/>
      <c r="AI29" s="798"/>
      <c r="AJ29" s="17"/>
      <c r="AK29" s="12" t="e">
        <f>#REF!</f>
        <v>#REF!</v>
      </c>
      <c r="AL29" s="12" t="e">
        <f>#REF!</f>
        <v>#REF!</v>
      </c>
      <c r="AM29" s="12" t="e">
        <f>#REF!</f>
        <v>#REF!</v>
      </c>
      <c r="AN29" s="40"/>
      <c r="AO29" s="41"/>
      <c r="AP29" s="41"/>
      <c r="AQ29" s="41"/>
      <c r="AR29" s="42"/>
      <c r="AS29" s="11"/>
      <c r="AU29" s="798"/>
      <c r="AV29" s="17"/>
      <c r="AW29" s="12" t="e">
        <f>#REF!</f>
        <v>#REF!</v>
      </c>
      <c r="AX29" s="12" t="e">
        <f>#REF!</f>
        <v>#REF!</v>
      </c>
      <c r="AY29" s="12" t="e">
        <f>#REF!</f>
        <v>#REF!</v>
      </c>
      <c r="AZ29" s="40"/>
      <c r="BA29" s="41"/>
      <c r="BB29" s="41"/>
      <c r="BC29" s="41"/>
      <c r="BD29" s="42"/>
    </row>
    <row r="30" spans="1:56" ht="19.5">
      <c r="A30" s="798"/>
      <c r="B30" s="17"/>
      <c r="C30" s="12" t="e">
        <f>#REF!</f>
        <v>#REF!</v>
      </c>
      <c r="D30" s="12" t="e">
        <f>#REF!</f>
        <v>#REF!</v>
      </c>
      <c r="E30" s="12" t="e">
        <f>#REF!</f>
        <v>#REF!</v>
      </c>
      <c r="F30" s="40"/>
      <c r="G30" s="41"/>
      <c r="H30" s="41"/>
      <c r="I30" s="41"/>
      <c r="J30" s="42"/>
      <c r="L30" s="798"/>
      <c r="M30" s="17"/>
      <c r="N30" s="12" t="e">
        <f>#REF!</f>
        <v>#REF!</v>
      </c>
      <c r="O30" s="12" t="e">
        <f>#REF!</f>
        <v>#REF!</v>
      </c>
      <c r="P30" s="12" t="e">
        <f>#REF!</f>
        <v>#REF!</v>
      </c>
      <c r="Q30" s="40"/>
      <c r="R30" s="41"/>
      <c r="S30" s="41"/>
      <c r="T30" s="41"/>
      <c r="U30" s="42"/>
      <c r="W30" s="798"/>
      <c r="X30" s="17"/>
      <c r="Y30" s="12" t="e">
        <f>#REF!</f>
        <v>#REF!</v>
      </c>
      <c r="Z30" s="12" t="e">
        <f>#REF!</f>
        <v>#REF!</v>
      </c>
      <c r="AA30" s="12" t="e">
        <f>#REF!</f>
        <v>#REF!</v>
      </c>
      <c r="AB30" s="40"/>
      <c r="AC30" s="41"/>
      <c r="AD30" s="41"/>
      <c r="AE30" s="41"/>
      <c r="AF30" s="42"/>
      <c r="AG30" s="11"/>
      <c r="AI30" s="798"/>
      <c r="AJ30" s="17"/>
      <c r="AK30" s="12" t="e">
        <f>#REF!</f>
        <v>#REF!</v>
      </c>
      <c r="AL30" s="12" t="e">
        <f>#REF!</f>
        <v>#REF!</v>
      </c>
      <c r="AM30" s="12" t="e">
        <f>#REF!</f>
        <v>#REF!</v>
      </c>
      <c r="AN30" s="40"/>
      <c r="AO30" s="41"/>
      <c r="AP30" s="41"/>
      <c r="AQ30" s="41"/>
      <c r="AR30" s="42"/>
      <c r="AS30" s="11"/>
      <c r="AU30" s="798"/>
      <c r="AV30" s="17"/>
      <c r="AW30" s="12" t="e">
        <f>#REF!</f>
        <v>#REF!</v>
      </c>
      <c r="AX30" s="12" t="e">
        <f>#REF!</f>
        <v>#REF!</v>
      </c>
      <c r="AY30" s="12" t="e">
        <f>#REF!</f>
        <v>#REF!</v>
      </c>
      <c r="AZ30" s="40"/>
      <c r="BA30" s="41"/>
      <c r="BB30" s="41"/>
      <c r="BC30" s="41"/>
      <c r="BD30" s="42"/>
    </row>
    <row r="31" spans="1:56" ht="19.5">
      <c r="A31" s="798"/>
      <c r="B31" s="17"/>
      <c r="C31" s="12" t="e">
        <f>#REF!</f>
        <v>#REF!</v>
      </c>
      <c r="D31" s="12" t="e">
        <f>#REF!</f>
        <v>#REF!</v>
      </c>
      <c r="E31" s="12" t="e">
        <f>#REF!</f>
        <v>#REF!</v>
      </c>
      <c r="F31" s="40"/>
      <c r="G31" s="41"/>
      <c r="H31" s="41"/>
      <c r="I31" s="41"/>
      <c r="J31" s="42"/>
      <c r="L31" s="798"/>
      <c r="M31" s="17"/>
      <c r="N31" s="12" t="e">
        <f>#REF!</f>
        <v>#REF!</v>
      </c>
      <c r="O31" s="12" t="e">
        <f>#REF!</f>
        <v>#REF!</v>
      </c>
      <c r="P31" s="12" t="e">
        <f>#REF!</f>
        <v>#REF!</v>
      </c>
      <c r="Q31" s="40"/>
      <c r="R31" s="41"/>
      <c r="S31" s="41"/>
      <c r="T31" s="41"/>
      <c r="U31" s="42"/>
      <c r="W31" s="798"/>
      <c r="X31" s="17"/>
      <c r="Y31" s="12" t="e">
        <f>#REF!</f>
        <v>#REF!</v>
      </c>
      <c r="Z31" s="12" t="e">
        <f>#REF!</f>
        <v>#REF!</v>
      </c>
      <c r="AA31" s="12" t="e">
        <f>#REF!</f>
        <v>#REF!</v>
      </c>
      <c r="AB31" s="40"/>
      <c r="AC31" s="41"/>
      <c r="AD31" s="41"/>
      <c r="AE31" s="41"/>
      <c r="AF31" s="42"/>
      <c r="AG31" s="11"/>
      <c r="AI31" s="798"/>
      <c r="AJ31" s="17"/>
      <c r="AK31" s="12" t="e">
        <f>#REF!</f>
        <v>#REF!</v>
      </c>
      <c r="AL31" s="12" t="e">
        <f>#REF!</f>
        <v>#REF!</v>
      </c>
      <c r="AM31" s="12" t="e">
        <f>#REF!</f>
        <v>#REF!</v>
      </c>
      <c r="AN31" s="40"/>
      <c r="AO31" s="41"/>
      <c r="AP31" s="41"/>
      <c r="AQ31" s="41"/>
      <c r="AR31" s="42"/>
      <c r="AS31" s="11"/>
      <c r="AU31" s="798"/>
      <c r="AV31" s="17"/>
      <c r="AW31" s="12" t="e">
        <f>#REF!</f>
        <v>#REF!</v>
      </c>
      <c r="AX31" s="12" t="e">
        <f>#REF!</f>
        <v>#REF!</v>
      </c>
      <c r="AY31" s="12" t="e">
        <f>#REF!</f>
        <v>#REF!</v>
      </c>
      <c r="AZ31" s="40"/>
      <c r="BA31" s="41"/>
      <c r="BB31" s="41"/>
      <c r="BC31" s="41"/>
      <c r="BD31" s="42"/>
    </row>
    <row r="32" spans="1:56" ht="19.5">
      <c r="A32" s="798"/>
      <c r="B32" s="18"/>
      <c r="C32" s="12" t="e">
        <f>#REF!</f>
        <v>#REF!</v>
      </c>
      <c r="D32" s="12" t="e">
        <f>#REF!</f>
        <v>#REF!</v>
      </c>
      <c r="E32" s="12" t="e">
        <f>#REF!</f>
        <v>#REF!</v>
      </c>
      <c r="F32" s="40"/>
      <c r="G32" s="41"/>
      <c r="H32" s="41"/>
      <c r="I32" s="41"/>
      <c r="J32" s="42"/>
      <c r="L32" s="798"/>
      <c r="M32" s="18"/>
      <c r="N32" s="12" t="e">
        <f>#REF!</f>
        <v>#REF!</v>
      </c>
      <c r="O32" s="12" t="e">
        <f>#REF!</f>
        <v>#REF!</v>
      </c>
      <c r="P32" s="12" t="e">
        <f>#REF!</f>
        <v>#REF!</v>
      </c>
      <c r="Q32" s="40"/>
      <c r="R32" s="41"/>
      <c r="S32" s="41"/>
      <c r="T32" s="41"/>
      <c r="U32" s="42"/>
      <c r="W32" s="798"/>
      <c r="X32" s="18"/>
      <c r="Y32" s="12" t="e">
        <f>#REF!</f>
        <v>#REF!</v>
      </c>
      <c r="Z32" s="12" t="e">
        <f>#REF!</f>
        <v>#REF!</v>
      </c>
      <c r="AA32" s="12" t="e">
        <f>#REF!</f>
        <v>#REF!</v>
      </c>
      <c r="AB32" s="40"/>
      <c r="AC32" s="41"/>
      <c r="AD32" s="41"/>
      <c r="AE32" s="41"/>
      <c r="AF32" s="42"/>
      <c r="AG32" s="11"/>
      <c r="AI32" s="798"/>
      <c r="AJ32" s="18"/>
      <c r="AK32" s="12" t="e">
        <f>#REF!</f>
        <v>#REF!</v>
      </c>
      <c r="AL32" s="12" t="e">
        <f>#REF!</f>
        <v>#REF!</v>
      </c>
      <c r="AM32" s="12" t="e">
        <f>#REF!</f>
        <v>#REF!</v>
      </c>
      <c r="AN32" s="40"/>
      <c r="AO32" s="41"/>
      <c r="AP32" s="41"/>
      <c r="AQ32" s="41"/>
      <c r="AR32" s="42"/>
      <c r="AS32" s="11"/>
      <c r="AU32" s="798"/>
      <c r="AV32" s="18"/>
      <c r="AW32" s="12" t="e">
        <f>#REF!</f>
        <v>#REF!</v>
      </c>
      <c r="AX32" s="12" t="e">
        <f>#REF!</f>
        <v>#REF!</v>
      </c>
      <c r="AY32" s="12" t="e">
        <f>#REF!</f>
        <v>#REF!</v>
      </c>
      <c r="AZ32" s="40"/>
      <c r="BA32" s="41"/>
      <c r="BB32" s="41"/>
      <c r="BC32" s="41"/>
      <c r="BD32" s="42"/>
    </row>
    <row r="33" spans="1:56" ht="20.5" customHeight="1">
      <c r="A33" s="797" t="s">
        <v>86</v>
      </c>
      <c r="B33" s="5" t="e">
        <f>#REF!</f>
        <v>#REF!</v>
      </c>
      <c r="C33" s="5" t="e">
        <f>#REF!</f>
        <v>#REF!</v>
      </c>
      <c r="D33" s="5" t="e">
        <f>#REF!</f>
        <v>#REF!</v>
      </c>
      <c r="E33" s="5" t="e">
        <f>#REF!</f>
        <v>#REF!</v>
      </c>
      <c r="F33" s="37"/>
      <c r="G33" s="38"/>
      <c r="H33" s="38"/>
      <c r="I33" s="38"/>
      <c r="J33" s="39"/>
      <c r="L33" s="797" t="s">
        <v>86</v>
      </c>
      <c r="M33" s="5" t="e">
        <f>#REF!</f>
        <v>#REF!</v>
      </c>
      <c r="N33" s="5" t="e">
        <f>#REF!</f>
        <v>#REF!</v>
      </c>
      <c r="O33" s="5" t="e">
        <f>#REF!</f>
        <v>#REF!</v>
      </c>
      <c r="P33" s="5" t="e">
        <f>#REF!</f>
        <v>#REF!</v>
      </c>
      <c r="Q33" s="37"/>
      <c r="R33" s="38"/>
      <c r="S33" s="38"/>
      <c r="T33" s="38"/>
      <c r="U33" s="39"/>
      <c r="W33" s="797" t="s">
        <v>86</v>
      </c>
      <c r="X33" s="5" t="e">
        <f>#REF!</f>
        <v>#REF!</v>
      </c>
      <c r="Y33" s="5" t="e">
        <f>#REF!</f>
        <v>#REF!</v>
      </c>
      <c r="Z33" s="5" t="e">
        <f>#REF!</f>
        <v>#REF!</v>
      </c>
      <c r="AA33" s="5" t="e">
        <f>#REF!</f>
        <v>#REF!</v>
      </c>
      <c r="AB33" s="37"/>
      <c r="AC33" s="38"/>
      <c r="AD33" s="38"/>
      <c r="AE33" s="38"/>
      <c r="AF33" s="39"/>
      <c r="AG33" s="11"/>
      <c r="AI33" s="797" t="s">
        <v>86</v>
      </c>
      <c r="AJ33" s="5" t="e">
        <f>#REF!</f>
        <v>#REF!</v>
      </c>
      <c r="AK33" s="5" t="e">
        <f>#REF!</f>
        <v>#REF!</v>
      </c>
      <c r="AL33" s="5" t="e">
        <f>#REF!</f>
        <v>#REF!</v>
      </c>
      <c r="AM33" s="5" t="e">
        <f>#REF!</f>
        <v>#REF!</v>
      </c>
      <c r="AN33" s="37"/>
      <c r="AO33" s="38"/>
      <c r="AP33" s="38"/>
      <c r="AQ33" s="38"/>
      <c r="AR33" s="39"/>
      <c r="AS33" s="11"/>
      <c r="AU33" s="797" t="s">
        <v>86</v>
      </c>
      <c r="AV33" s="5" t="e">
        <f>#REF!</f>
        <v>#REF!</v>
      </c>
      <c r="AW33" s="5" t="e">
        <f>#REF!</f>
        <v>#REF!</v>
      </c>
      <c r="AX33" s="5" t="e">
        <f>#REF!</f>
        <v>#REF!</v>
      </c>
      <c r="AY33" s="5" t="e">
        <f>#REF!</f>
        <v>#REF!</v>
      </c>
      <c r="AZ33" s="37"/>
      <c r="BA33" s="38"/>
      <c r="BB33" s="38"/>
      <c r="BC33" s="38"/>
      <c r="BD33" s="39"/>
    </row>
    <row r="34" spans="1:56" ht="19.5">
      <c r="A34" s="798"/>
      <c r="B34" s="12"/>
      <c r="C34" s="12" t="e">
        <f>#REF!</f>
        <v>#REF!</v>
      </c>
      <c r="D34" s="12" t="e">
        <f>#REF!</f>
        <v>#REF!</v>
      </c>
      <c r="E34" s="12" t="e">
        <f>#REF!</f>
        <v>#REF!</v>
      </c>
      <c r="F34" s="40"/>
      <c r="G34" s="41"/>
      <c r="H34" s="41"/>
      <c r="I34" s="41"/>
      <c r="J34" s="42"/>
      <c r="L34" s="798"/>
      <c r="M34" s="12"/>
      <c r="N34" s="12" t="e">
        <f>#REF!</f>
        <v>#REF!</v>
      </c>
      <c r="O34" s="12" t="e">
        <f>#REF!</f>
        <v>#REF!</v>
      </c>
      <c r="P34" s="12" t="e">
        <f>#REF!</f>
        <v>#REF!</v>
      </c>
      <c r="Q34" s="40"/>
      <c r="R34" s="41"/>
      <c r="S34" s="41"/>
      <c r="T34" s="41"/>
      <c r="U34" s="42"/>
      <c r="W34" s="798"/>
      <c r="X34" s="12"/>
      <c r="Y34" s="12" t="e">
        <f>#REF!</f>
        <v>#REF!</v>
      </c>
      <c r="Z34" s="12" t="e">
        <f>#REF!</f>
        <v>#REF!</v>
      </c>
      <c r="AA34" s="12" t="e">
        <f>#REF!</f>
        <v>#REF!</v>
      </c>
      <c r="AB34" s="40"/>
      <c r="AC34" s="41"/>
      <c r="AD34" s="41"/>
      <c r="AE34" s="41"/>
      <c r="AF34" s="42"/>
      <c r="AG34" s="11"/>
      <c r="AI34" s="798"/>
      <c r="AJ34" s="12"/>
      <c r="AK34" s="12" t="e">
        <f>#REF!</f>
        <v>#REF!</v>
      </c>
      <c r="AL34" s="12" t="e">
        <f>#REF!</f>
        <v>#REF!</v>
      </c>
      <c r="AM34" s="12" t="e">
        <f>#REF!</f>
        <v>#REF!</v>
      </c>
      <c r="AN34" s="40"/>
      <c r="AO34" s="41"/>
      <c r="AP34" s="41"/>
      <c r="AQ34" s="41"/>
      <c r="AR34" s="42"/>
      <c r="AS34" s="11"/>
      <c r="AU34" s="798"/>
      <c r="AV34" s="12"/>
      <c r="AW34" s="12" t="e">
        <f>#REF!</f>
        <v>#REF!</v>
      </c>
      <c r="AX34" s="12" t="e">
        <f>#REF!</f>
        <v>#REF!</v>
      </c>
      <c r="AY34" s="12" t="e">
        <f>#REF!</f>
        <v>#REF!</v>
      </c>
      <c r="AZ34" s="40"/>
      <c r="BA34" s="41"/>
      <c r="BB34" s="41"/>
      <c r="BC34" s="41"/>
      <c r="BD34" s="42"/>
    </row>
    <row r="35" spans="1:56" ht="19.5">
      <c r="A35" s="798"/>
      <c r="B35" s="17"/>
      <c r="C35" s="12" t="e">
        <f>#REF!</f>
        <v>#REF!</v>
      </c>
      <c r="D35" s="12" t="e">
        <f>#REF!</f>
        <v>#REF!</v>
      </c>
      <c r="E35" s="12" t="e">
        <f>#REF!</f>
        <v>#REF!</v>
      </c>
      <c r="F35" s="40"/>
      <c r="G35" s="41"/>
      <c r="H35" s="41"/>
      <c r="I35" s="41"/>
      <c r="J35" s="42"/>
      <c r="L35" s="798"/>
      <c r="M35" s="17"/>
      <c r="N35" s="12" t="e">
        <f>#REF!</f>
        <v>#REF!</v>
      </c>
      <c r="O35" s="12" t="e">
        <f>#REF!</f>
        <v>#REF!</v>
      </c>
      <c r="P35" s="12" t="e">
        <f>#REF!</f>
        <v>#REF!</v>
      </c>
      <c r="Q35" s="40"/>
      <c r="R35" s="41"/>
      <c r="S35" s="41"/>
      <c r="T35" s="41"/>
      <c r="U35" s="42"/>
      <c r="W35" s="798"/>
      <c r="X35" s="17"/>
      <c r="Y35" s="12" t="e">
        <f>#REF!</f>
        <v>#REF!</v>
      </c>
      <c r="Z35" s="12" t="e">
        <f>#REF!</f>
        <v>#REF!</v>
      </c>
      <c r="AA35" s="12" t="e">
        <f>#REF!</f>
        <v>#REF!</v>
      </c>
      <c r="AB35" s="40"/>
      <c r="AC35" s="41"/>
      <c r="AD35" s="41"/>
      <c r="AE35" s="41"/>
      <c r="AF35" s="42"/>
      <c r="AG35" s="11"/>
      <c r="AI35" s="798"/>
      <c r="AJ35" s="17"/>
      <c r="AK35" s="12" t="e">
        <f>#REF!</f>
        <v>#REF!</v>
      </c>
      <c r="AL35" s="12" t="e">
        <f>#REF!</f>
        <v>#REF!</v>
      </c>
      <c r="AM35" s="12" t="e">
        <f>#REF!</f>
        <v>#REF!</v>
      </c>
      <c r="AN35" s="40"/>
      <c r="AO35" s="41"/>
      <c r="AP35" s="41"/>
      <c r="AQ35" s="41"/>
      <c r="AR35" s="42"/>
      <c r="AS35" s="11"/>
      <c r="AU35" s="798"/>
      <c r="AV35" s="17"/>
      <c r="AW35" s="12" t="e">
        <f>#REF!</f>
        <v>#REF!</v>
      </c>
      <c r="AX35" s="12" t="e">
        <f>#REF!</f>
        <v>#REF!</v>
      </c>
      <c r="AY35" s="12" t="e">
        <f>#REF!</f>
        <v>#REF!</v>
      </c>
      <c r="AZ35" s="40"/>
      <c r="BA35" s="41"/>
      <c r="BB35" s="41"/>
      <c r="BC35" s="41"/>
      <c r="BD35" s="42"/>
    </row>
    <row r="36" spans="1:56" ht="19.5">
      <c r="A36" s="798"/>
      <c r="B36" s="17"/>
      <c r="C36" s="12" t="e">
        <f>#REF!</f>
        <v>#REF!</v>
      </c>
      <c r="D36" s="12" t="e">
        <f>#REF!</f>
        <v>#REF!</v>
      </c>
      <c r="E36" s="12" t="e">
        <f>#REF!</f>
        <v>#REF!</v>
      </c>
      <c r="F36" s="40"/>
      <c r="G36" s="41"/>
      <c r="H36" s="41"/>
      <c r="I36" s="41"/>
      <c r="J36" s="42"/>
      <c r="L36" s="798"/>
      <c r="M36" s="17"/>
      <c r="N36" s="12" t="e">
        <f>#REF!</f>
        <v>#REF!</v>
      </c>
      <c r="O36" s="12" t="e">
        <f>#REF!</f>
        <v>#REF!</v>
      </c>
      <c r="P36" s="12" t="e">
        <f>#REF!</f>
        <v>#REF!</v>
      </c>
      <c r="Q36" s="40"/>
      <c r="R36" s="41"/>
      <c r="S36" s="41"/>
      <c r="T36" s="41"/>
      <c r="U36" s="42"/>
      <c r="W36" s="798"/>
      <c r="X36" s="17"/>
      <c r="Y36" s="12" t="e">
        <f>#REF!</f>
        <v>#REF!</v>
      </c>
      <c r="Z36" s="12" t="e">
        <f>#REF!</f>
        <v>#REF!</v>
      </c>
      <c r="AA36" s="12" t="e">
        <f>#REF!</f>
        <v>#REF!</v>
      </c>
      <c r="AB36" s="40"/>
      <c r="AC36" s="41"/>
      <c r="AD36" s="41"/>
      <c r="AE36" s="41"/>
      <c r="AF36" s="42"/>
      <c r="AG36" s="11"/>
      <c r="AI36" s="798"/>
      <c r="AJ36" s="17"/>
      <c r="AK36" s="12" t="e">
        <f>#REF!</f>
        <v>#REF!</v>
      </c>
      <c r="AL36" s="12" t="e">
        <f>#REF!</f>
        <v>#REF!</v>
      </c>
      <c r="AM36" s="12" t="e">
        <f>#REF!</f>
        <v>#REF!</v>
      </c>
      <c r="AN36" s="40"/>
      <c r="AO36" s="41"/>
      <c r="AP36" s="41"/>
      <c r="AQ36" s="41"/>
      <c r="AR36" s="42"/>
      <c r="AS36" s="11"/>
      <c r="AU36" s="798"/>
      <c r="AV36" s="17"/>
      <c r="AW36" s="12" t="e">
        <f>#REF!</f>
        <v>#REF!</v>
      </c>
      <c r="AX36" s="12" t="e">
        <f>#REF!</f>
        <v>#REF!</v>
      </c>
      <c r="AY36" s="12" t="e">
        <f>#REF!</f>
        <v>#REF!</v>
      </c>
      <c r="AZ36" s="40"/>
      <c r="BA36" s="41"/>
      <c r="BB36" s="41"/>
      <c r="BC36" s="41"/>
      <c r="BD36" s="42"/>
    </row>
    <row r="37" spans="1:56" ht="19.5">
      <c r="A37" s="798"/>
      <c r="B37" s="17"/>
      <c r="C37" s="12" t="e">
        <f>#REF!</f>
        <v>#REF!</v>
      </c>
      <c r="D37" s="12" t="e">
        <f>#REF!</f>
        <v>#REF!</v>
      </c>
      <c r="E37" s="12" t="e">
        <f>#REF!</f>
        <v>#REF!</v>
      </c>
      <c r="F37" s="40"/>
      <c r="G37" s="41"/>
      <c r="H37" s="41"/>
      <c r="I37" s="41"/>
      <c r="J37" s="42"/>
      <c r="L37" s="798"/>
      <c r="M37" s="17"/>
      <c r="N37" s="12" t="e">
        <f>#REF!</f>
        <v>#REF!</v>
      </c>
      <c r="O37" s="12" t="e">
        <f>#REF!</f>
        <v>#REF!</v>
      </c>
      <c r="P37" s="12" t="e">
        <f>#REF!</f>
        <v>#REF!</v>
      </c>
      <c r="Q37" s="40"/>
      <c r="R37" s="41"/>
      <c r="S37" s="41"/>
      <c r="T37" s="41"/>
      <c r="U37" s="42"/>
      <c r="W37" s="798"/>
      <c r="X37" s="17"/>
      <c r="Y37" s="12" t="e">
        <f>#REF!</f>
        <v>#REF!</v>
      </c>
      <c r="Z37" s="12" t="e">
        <f>#REF!</f>
        <v>#REF!</v>
      </c>
      <c r="AA37" s="12" t="e">
        <f>#REF!</f>
        <v>#REF!</v>
      </c>
      <c r="AB37" s="40"/>
      <c r="AC37" s="41"/>
      <c r="AD37" s="41"/>
      <c r="AE37" s="41"/>
      <c r="AF37" s="42"/>
      <c r="AG37" s="11"/>
      <c r="AI37" s="798"/>
      <c r="AJ37" s="17"/>
      <c r="AK37" s="12" t="e">
        <f>#REF!</f>
        <v>#REF!</v>
      </c>
      <c r="AL37" s="12" t="e">
        <f>#REF!</f>
        <v>#REF!</v>
      </c>
      <c r="AM37" s="12" t="e">
        <f>#REF!</f>
        <v>#REF!</v>
      </c>
      <c r="AN37" s="40"/>
      <c r="AO37" s="41"/>
      <c r="AP37" s="41"/>
      <c r="AQ37" s="41"/>
      <c r="AR37" s="42"/>
      <c r="AS37" s="11"/>
      <c r="AU37" s="798"/>
      <c r="AV37" s="17"/>
      <c r="AW37" s="12" t="e">
        <f>#REF!</f>
        <v>#REF!</v>
      </c>
      <c r="AX37" s="12" t="e">
        <f>#REF!</f>
        <v>#REF!</v>
      </c>
      <c r="AY37" s="12" t="e">
        <f>#REF!</f>
        <v>#REF!</v>
      </c>
      <c r="AZ37" s="40"/>
      <c r="BA37" s="41"/>
      <c r="BB37" s="41"/>
      <c r="BC37" s="41"/>
      <c r="BD37" s="42"/>
    </row>
    <row r="38" spans="1:56" ht="19.5">
      <c r="A38" s="46"/>
      <c r="B38" s="47"/>
      <c r="C38" s="47" t="e">
        <f>#REF!</f>
        <v>#REF!</v>
      </c>
      <c r="D38" s="47" t="e">
        <f>#REF!</f>
        <v>#REF!</v>
      </c>
      <c r="E38" s="47" t="e">
        <f>#REF!</f>
        <v>#REF!</v>
      </c>
      <c r="F38" s="48"/>
      <c r="G38" s="47">
        <f>SUM(G3:G37)</f>
        <v>0</v>
      </c>
      <c r="H38" s="47"/>
      <c r="I38" s="47">
        <f>SUM(I3:I37)</f>
        <v>0</v>
      </c>
      <c r="J38" s="49">
        <f>SUM(J3:J37)</f>
        <v>0</v>
      </c>
      <c r="K38" s="34"/>
      <c r="L38" s="46"/>
      <c r="M38" s="47"/>
      <c r="N38" s="47" t="e">
        <f>#REF!</f>
        <v>#REF!</v>
      </c>
      <c r="O38" s="47" t="e">
        <f>#REF!</f>
        <v>#REF!</v>
      </c>
      <c r="P38" s="47" t="e">
        <f>#REF!</f>
        <v>#REF!</v>
      </c>
      <c r="Q38" s="48"/>
      <c r="R38" s="47">
        <f>SUM(R3:R37)</f>
        <v>0</v>
      </c>
      <c r="S38" s="47">
        <f>SUM(S3:S37)</f>
        <v>0</v>
      </c>
      <c r="T38" s="47">
        <f>SUM(T3:T37)</f>
        <v>0</v>
      </c>
      <c r="U38" s="49">
        <f>SUM(U3:U37)</f>
        <v>0</v>
      </c>
      <c r="V38" s="34"/>
      <c r="W38" s="46"/>
      <c r="X38" s="47"/>
      <c r="Y38" s="47" t="e">
        <f>#REF!</f>
        <v>#REF!</v>
      </c>
      <c r="Z38" s="47" t="e">
        <f>#REF!</f>
        <v>#REF!</v>
      </c>
      <c r="AA38" s="47" t="e">
        <f>#REF!</f>
        <v>#REF!</v>
      </c>
      <c r="AB38" s="48"/>
      <c r="AC38" s="47">
        <f>SUM(AC3:AC37)</f>
        <v>0</v>
      </c>
      <c r="AD38" s="47">
        <f>SUM(AD3:AD37)</f>
        <v>0</v>
      </c>
      <c r="AE38" s="47">
        <f>SUM(AE3:AE37)</f>
        <v>0</v>
      </c>
      <c r="AF38" s="49">
        <f>SUM(AF3:AF37)</f>
        <v>0</v>
      </c>
      <c r="AG38" s="50"/>
      <c r="AH38" s="34"/>
      <c r="AI38" s="46"/>
      <c r="AJ38" s="47"/>
      <c r="AK38" s="47" t="e">
        <f>#REF!</f>
        <v>#REF!</v>
      </c>
      <c r="AL38" s="47" t="e">
        <f>#REF!</f>
        <v>#REF!</v>
      </c>
      <c r="AM38" s="47" t="e">
        <f>#REF!</f>
        <v>#REF!</v>
      </c>
      <c r="AN38" s="48"/>
      <c r="AO38" s="47">
        <f>SUM(AO3:AO37)</f>
        <v>0</v>
      </c>
      <c r="AP38" s="47">
        <f>SUM(AP3:AP37)</f>
        <v>0</v>
      </c>
      <c r="AQ38" s="47">
        <f>SUM(AQ3:AQ37)</f>
        <v>0</v>
      </c>
      <c r="AR38" s="49">
        <f>SUM(AR3:AR37)</f>
        <v>0</v>
      </c>
      <c r="AS38" s="50"/>
      <c r="AT38" s="34"/>
      <c r="AU38" s="46"/>
      <c r="AV38" s="47"/>
      <c r="AW38" s="47" t="e">
        <f>#REF!</f>
        <v>#REF!</v>
      </c>
      <c r="AX38" s="47" t="e">
        <f>#REF!</f>
        <v>#REF!</v>
      </c>
      <c r="AY38" s="47" t="e">
        <f>#REF!</f>
        <v>#REF!</v>
      </c>
      <c r="AZ38" s="48"/>
      <c r="BA38" s="47">
        <f>SUM(BA3:BA37)</f>
        <v>0</v>
      </c>
      <c r="BB38" s="47">
        <f>SUM(BB3:BB37)</f>
        <v>0</v>
      </c>
      <c r="BC38" s="47">
        <f>SUM(BC3:BC37)</f>
        <v>0</v>
      </c>
      <c r="BD38" s="49">
        <f>SUM(BD3:BD37)</f>
        <v>0</v>
      </c>
    </row>
    <row r="39" spans="1:56">
      <c r="G39" s="51"/>
      <c r="H39" s="51"/>
      <c r="I39" s="51"/>
      <c r="J39" s="51"/>
      <c r="R39" s="51"/>
      <c r="S39" s="51"/>
      <c r="T39" s="51"/>
      <c r="U39" s="51"/>
      <c r="AC39" s="51"/>
      <c r="AD39" s="51"/>
      <c r="AE39" s="51"/>
      <c r="AF39" s="51"/>
      <c r="AO39" s="51"/>
      <c r="AP39" s="51"/>
      <c r="AQ39" s="51"/>
      <c r="AR39" s="51"/>
      <c r="BA39" s="51"/>
      <c r="BB39" s="51"/>
      <c r="BC39" s="51"/>
      <c r="BD39" s="51"/>
    </row>
    <row r="40" spans="1:56" ht="33">
      <c r="A40" s="804" t="e">
        <f>A2+7</f>
        <v>#REF!</v>
      </c>
      <c r="B40" s="804"/>
      <c r="C40" s="804"/>
      <c r="D40" s="805">
        <v>42415</v>
      </c>
      <c r="E40" s="805"/>
      <c r="F40" s="1"/>
      <c r="G40" s="52" t="s">
        <v>374</v>
      </c>
      <c r="H40" s="52" t="s">
        <v>375</v>
      </c>
      <c r="I40" s="53" t="s">
        <v>376</v>
      </c>
      <c r="J40" s="52" t="s">
        <v>377</v>
      </c>
      <c r="L40" s="806" t="e">
        <f>A40+1</f>
        <v>#REF!</v>
      </c>
      <c r="M40" s="806"/>
      <c r="N40" s="806"/>
      <c r="O40" s="800" t="s">
        <v>56</v>
      </c>
      <c r="P40" s="800"/>
      <c r="Q40" s="1"/>
      <c r="R40" s="52" t="s">
        <v>374</v>
      </c>
      <c r="S40" s="52" t="s">
        <v>375</v>
      </c>
      <c r="T40" s="53" t="s">
        <v>376</v>
      </c>
      <c r="U40" s="52" t="s">
        <v>377</v>
      </c>
      <c r="W40" s="804" t="e">
        <f>A40+2</f>
        <v>#REF!</v>
      </c>
      <c r="X40" s="804"/>
      <c r="Y40" s="804"/>
      <c r="Z40" s="800" t="s">
        <v>57</v>
      </c>
      <c r="AA40" s="800"/>
      <c r="AB40" s="1"/>
      <c r="AC40" s="52" t="s">
        <v>374</v>
      </c>
      <c r="AD40" s="52" t="s">
        <v>375</v>
      </c>
      <c r="AE40" s="53" t="s">
        <v>376</v>
      </c>
      <c r="AF40" s="52" t="s">
        <v>377</v>
      </c>
      <c r="AG40" s="1"/>
      <c r="AI40" s="804" t="e">
        <f>A40+3</f>
        <v>#REF!</v>
      </c>
      <c r="AJ40" s="806"/>
      <c r="AK40" s="806"/>
      <c r="AL40" s="800" t="s">
        <v>58</v>
      </c>
      <c r="AM40" s="800"/>
      <c r="AN40" s="1"/>
      <c r="AO40" s="52" t="s">
        <v>374</v>
      </c>
      <c r="AP40" s="52" t="s">
        <v>375</v>
      </c>
      <c r="AQ40" s="53" t="s">
        <v>376</v>
      </c>
      <c r="AR40" s="52" t="s">
        <v>377</v>
      </c>
      <c r="AS40" s="1"/>
      <c r="AU40" s="803" t="e">
        <f>A40+4</f>
        <v>#REF!</v>
      </c>
      <c r="AV40" s="803"/>
      <c r="AW40" s="803"/>
      <c r="AX40" s="800" t="s">
        <v>59</v>
      </c>
      <c r="AY40" s="800"/>
      <c r="AZ40" s="1"/>
      <c r="BA40" s="52" t="s">
        <v>374</v>
      </c>
      <c r="BB40" s="52" t="s">
        <v>375</v>
      </c>
      <c r="BC40" s="53" t="s">
        <v>376</v>
      </c>
      <c r="BD40" s="52" t="s">
        <v>377</v>
      </c>
    </row>
    <row r="41" spans="1:56" ht="20.5" customHeight="1">
      <c r="A41" s="797" t="s">
        <v>60</v>
      </c>
      <c r="B41" s="5" t="e">
        <f>#REF!</f>
        <v>#REF!</v>
      </c>
      <c r="C41" s="5" t="e">
        <f>#REF!</f>
        <v>#REF!</v>
      </c>
      <c r="D41" s="5" t="e">
        <f>#REF!</f>
        <v>#REF!</v>
      </c>
      <c r="E41" s="5" t="e">
        <f>#REF!</f>
        <v>#REF!</v>
      </c>
      <c r="F41" s="37"/>
      <c r="G41" s="38"/>
      <c r="H41" s="38"/>
      <c r="I41" s="38"/>
      <c r="J41" s="39"/>
      <c r="L41" s="797" t="s">
        <v>60</v>
      </c>
      <c r="M41" s="5" t="e">
        <f>#REF!</f>
        <v>#REF!</v>
      </c>
      <c r="N41" s="5" t="e">
        <f>#REF!</f>
        <v>#REF!</v>
      </c>
      <c r="O41" s="5" t="e">
        <f>#REF!</f>
        <v>#REF!</v>
      </c>
      <c r="P41" s="5" t="e">
        <f>#REF!</f>
        <v>#REF!</v>
      </c>
      <c r="Q41" s="37"/>
      <c r="R41" s="38"/>
      <c r="S41" s="38"/>
      <c r="T41" s="38"/>
      <c r="U41" s="39"/>
      <c r="W41" s="797" t="s">
        <v>60</v>
      </c>
      <c r="X41" s="5" t="e">
        <f>#REF!</f>
        <v>#REF!</v>
      </c>
      <c r="Y41" s="5" t="e">
        <f>#REF!</f>
        <v>#REF!</v>
      </c>
      <c r="Z41" s="5" t="e">
        <f>#REF!</f>
        <v>#REF!</v>
      </c>
      <c r="AA41" s="5" t="e">
        <f>#REF!</f>
        <v>#REF!</v>
      </c>
      <c r="AB41" s="37"/>
      <c r="AC41" s="38"/>
      <c r="AD41" s="38"/>
      <c r="AE41" s="38"/>
      <c r="AF41" s="39"/>
      <c r="AG41" s="11"/>
      <c r="AI41" s="797" t="s">
        <v>60</v>
      </c>
      <c r="AJ41" s="5" t="e">
        <f>#REF!</f>
        <v>#REF!</v>
      </c>
      <c r="AK41" s="5" t="e">
        <f>#REF!</f>
        <v>#REF!</v>
      </c>
      <c r="AL41" s="5" t="e">
        <f>#REF!</f>
        <v>#REF!</v>
      </c>
      <c r="AM41" s="5" t="e">
        <f>#REF!</f>
        <v>#REF!</v>
      </c>
      <c r="AN41" s="37"/>
      <c r="AO41" s="38"/>
      <c r="AP41" s="38"/>
      <c r="AQ41" s="38"/>
      <c r="AR41" s="39"/>
      <c r="AS41" s="11"/>
      <c r="AU41" s="797" t="s">
        <v>60</v>
      </c>
      <c r="AV41" s="5" t="e">
        <f>#REF!</f>
        <v>#REF!</v>
      </c>
      <c r="AW41" s="5" t="e">
        <f>#REF!</f>
        <v>#REF!</v>
      </c>
      <c r="AX41" s="5" t="e">
        <f>#REF!</f>
        <v>#REF!</v>
      </c>
      <c r="AY41" s="5" t="e">
        <f>#REF!</f>
        <v>#REF!</v>
      </c>
      <c r="AZ41" s="37"/>
      <c r="BA41" s="38"/>
      <c r="BB41" s="38"/>
      <c r="BC41" s="38"/>
      <c r="BD41" s="39"/>
    </row>
    <row r="42" spans="1:56" ht="19.5">
      <c r="A42" s="798"/>
      <c r="B42" s="12"/>
      <c r="C42" s="12" t="e">
        <f>#REF!</f>
        <v>#REF!</v>
      </c>
      <c r="D42" s="12" t="e">
        <f>#REF!</f>
        <v>#REF!</v>
      </c>
      <c r="E42" s="12" t="e">
        <f>#REF!</f>
        <v>#REF!</v>
      </c>
      <c r="F42" s="40"/>
      <c r="G42" s="41"/>
      <c r="H42" s="41"/>
      <c r="I42" s="41"/>
      <c r="J42" s="42"/>
      <c r="L42" s="798"/>
      <c r="M42" s="12"/>
      <c r="N42" s="12" t="e">
        <f>#REF!</f>
        <v>#REF!</v>
      </c>
      <c r="O42" s="12" t="e">
        <f>#REF!</f>
        <v>#REF!</v>
      </c>
      <c r="P42" s="12" t="e">
        <f>#REF!</f>
        <v>#REF!</v>
      </c>
      <c r="Q42" s="40"/>
      <c r="R42" s="41"/>
      <c r="S42" s="41"/>
      <c r="T42" s="41"/>
      <c r="U42" s="42"/>
      <c r="W42" s="798"/>
      <c r="X42" s="12"/>
      <c r="Y42" s="12" t="e">
        <f>#REF!</f>
        <v>#REF!</v>
      </c>
      <c r="Z42" s="12" t="e">
        <f>#REF!</f>
        <v>#REF!</v>
      </c>
      <c r="AA42" s="12" t="e">
        <f>#REF!</f>
        <v>#REF!</v>
      </c>
      <c r="AB42" s="40"/>
      <c r="AC42" s="41"/>
      <c r="AD42" s="41"/>
      <c r="AE42" s="41"/>
      <c r="AF42" s="42"/>
      <c r="AG42" s="11"/>
      <c r="AI42" s="798"/>
      <c r="AJ42" s="12"/>
      <c r="AK42" s="12" t="e">
        <f>#REF!</f>
        <v>#REF!</v>
      </c>
      <c r="AL42" s="12" t="e">
        <f>#REF!</f>
        <v>#REF!</v>
      </c>
      <c r="AM42" s="12" t="e">
        <f>#REF!</f>
        <v>#REF!</v>
      </c>
      <c r="AN42" s="40"/>
      <c r="AO42" s="41"/>
      <c r="AP42" s="41"/>
      <c r="AQ42" s="41"/>
      <c r="AR42" s="42"/>
      <c r="AS42" s="11"/>
      <c r="AU42" s="798"/>
      <c r="AV42" s="12"/>
      <c r="AW42" s="12" t="e">
        <f>#REF!</f>
        <v>#REF!</v>
      </c>
      <c r="AX42" s="12" t="e">
        <f>#REF!</f>
        <v>#REF!</v>
      </c>
      <c r="AY42" s="12" t="e">
        <f>#REF!</f>
        <v>#REF!</v>
      </c>
      <c r="AZ42" s="40"/>
      <c r="BA42" s="41"/>
      <c r="BB42" s="41"/>
      <c r="BC42" s="41"/>
      <c r="BD42" s="42"/>
    </row>
    <row r="43" spans="1:56" ht="19.5">
      <c r="A43" s="798"/>
      <c r="B43" s="17"/>
      <c r="C43" s="12" t="e">
        <f>#REF!</f>
        <v>#REF!</v>
      </c>
      <c r="D43" s="12" t="e">
        <f>#REF!</f>
        <v>#REF!</v>
      </c>
      <c r="E43" s="12" t="e">
        <f>#REF!</f>
        <v>#REF!</v>
      </c>
      <c r="F43" s="40"/>
      <c r="G43" s="41"/>
      <c r="H43" s="41"/>
      <c r="I43" s="41"/>
      <c r="J43" s="42"/>
      <c r="L43" s="798"/>
      <c r="M43" s="17"/>
      <c r="N43" s="12" t="e">
        <f>#REF!</f>
        <v>#REF!</v>
      </c>
      <c r="O43" s="12" t="e">
        <f>#REF!</f>
        <v>#REF!</v>
      </c>
      <c r="P43" s="12" t="e">
        <f>#REF!</f>
        <v>#REF!</v>
      </c>
      <c r="Q43" s="40"/>
      <c r="R43" s="41"/>
      <c r="S43" s="41"/>
      <c r="T43" s="41"/>
      <c r="U43" s="42"/>
      <c r="W43" s="798"/>
      <c r="X43" s="17"/>
      <c r="Y43" s="12" t="e">
        <f>#REF!</f>
        <v>#REF!</v>
      </c>
      <c r="Z43" s="12" t="e">
        <f>#REF!</f>
        <v>#REF!</v>
      </c>
      <c r="AA43" s="12" t="e">
        <f>#REF!</f>
        <v>#REF!</v>
      </c>
      <c r="AB43" s="40"/>
      <c r="AC43" s="41"/>
      <c r="AD43" s="41"/>
      <c r="AE43" s="41"/>
      <c r="AF43" s="42"/>
      <c r="AG43" s="11"/>
      <c r="AI43" s="798"/>
      <c r="AJ43" s="17"/>
      <c r="AK43" s="12" t="e">
        <f>#REF!</f>
        <v>#REF!</v>
      </c>
      <c r="AL43" s="12" t="e">
        <f>#REF!</f>
        <v>#REF!</v>
      </c>
      <c r="AM43" s="12" t="e">
        <f>#REF!</f>
        <v>#REF!</v>
      </c>
      <c r="AN43" s="40"/>
      <c r="AO43" s="41"/>
      <c r="AP43" s="41"/>
      <c r="AQ43" s="41"/>
      <c r="AR43" s="42"/>
      <c r="AS43" s="11"/>
      <c r="AU43" s="798"/>
      <c r="AV43" s="17"/>
      <c r="AW43" s="12" t="e">
        <f>#REF!</f>
        <v>#REF!</v>
      </c>
      <c r="AX43" s="12" t="e">
        <f>#REF!</f>
        <v>#REF!</v>
      </c>
      <c r="AY43" s="12" t="e">
        <f>#REF!</f>
        <v>#REF!</v>
      </c>
      <c r="AZ43" s="40"/>
      <c r="BA43" s="41"/>
      <c r="BB43" s="41"/>
      <c r="BC43" s="41"/>
      <c r="BD43" s="42"/>
    </row>
    <row r="44" spans="1:56" ht="19.5">
      <c r="A44" s="798"/>
      <c r="B44" s="17"/>
      <c r="C44" s="12" t="e">
        <f>#REF!</f>
        <v>#REF!</v>
      </c>
      <c r="D44" s="12" t="e">
        <f>#REF!</f>
        <v>#REF!</v>
      </c>
      <c r="E44" s="12" t="e">
        <f>#REF!</f>
        <v>#REF!</v>
      </c>
      <c r="F44" s="40"/>
      <c r="G44" s="41"/>
      <c r="H44" s="41"/>
      <c r="I44" s="41"/>
      <c r="J44" s="42"/>
      <c r="L44" s="798"/>
      <c r="M44" s="17"/>
      <c r="N44" s="12" t="e">
        <f>#REF!</f>
        <v>#REF!</v>
      </c>
      <c r="O44" s="12" t="e">
        <f>#REF!</f>
        <v>#REF!</v>
      </c>
      <c r="P44" s="12" t="e">
        <f>#REF!</f>
        <v>#REF!</v>
      </c>
      <c r="Q44" s="40"/>
      <c r="R44" s="41"/>
      <c r="S44" s="41"/>
      <c r="T44" s="41"/>
      <c r="U44" s="42"/>
      <c r="W44" s="798"/>
      <c r="X44" s="17"/>
      <c r="Y44" s="12" t="e">
        <f>#REF!</f>
        <v>#REF!</v>
      </c>
      <c r="Z44" s="12" t="e">
        <f>#REF!</f>
        <v>#REF!</v>
      </c>
      <c r="AA44" s="12" t="e">
        <f>#REF!</f>
        <v>#REF!</v>
      </c>
      <c r="AB44" s="40"/>
      <c r="AC44" s="41"/>
      <c r="AD44" s="41"/>
      <c r="AE44" s="41"/>
      <c r="AF44" s="42"/>
      <c r="AG44" s="11"/>
      <c r="AI44" s="798"/>
      <c r="AJ44" s="17"/>
      <c r="AK44" s="12" t="e">
        <f>#REF!</f>
        <v>#REF!</v>
      </c>
      <c r="AL44" s="12" t="e">
        <f>#REF!</f>
        <v>#REF!</v>
      </c>
      <c r="AM44" s="12" t="e">
        <f>#REF!</f>
        <v>#REF!</v>
      </c>
      <c r="AN44" s="40"/>
      <c r="AO44" s="41"/>
      <c r="AP44" s="41"/>
      <c r="AQ44" s="41"/>
      <c r="AR44" s="42"/>
      <c r="AS44" s="11"/>
      <c r="AU44" s="798"/>
      <c r="AV44" s="17"/>
      <c r="AW44" s="12" t="e">
        <f>#REF!</f>
        <v>#REF!</v>
      </c>
      <c r="AX44" s="12" t="e">
        <f>#REF!</f>
        <v>#REF!</v>
      </c>
      <c r="AY44" s="12" t="e">
        <f>#REF!</f>
        <v>#REF!</v>
      </c>
      <c r="AZ44" s="40"/>
      <c r="BA44" s="41"/>
      <c r="BB44" s="41"/>
      <c r="BC44" s="41"/>
      <c r="BD44" s="42"/>
    </row>
    <row r="45" spans="1:56" ht="19.5">
      <c r="A45" s="798"/>
      <c r="B45" s="17"/>
      <c r="C45" s="12" t="e">
        <f>#REF!</f>
        <v>#REF!</v>
      </c>
      <c r="D45" s="12" t="e">
        <f>#REF!</f>
        <v>#REF!</v>
      </c>
      <c r="E45" s="12" t="e">
        <f>#REF!</f>
        <v>#REF!</v>
      </c>
      <c r="F45" s="40"/>
      <c r="G45" s="41"/>
      <c r="H45" s="41"/>
      <c r="I45" s="41"/>
      <c r="J45" s="42"/>
      <c r="L45" s="798"/>
      <c r="M45" s="17"/>
      <c r="N45" s="12" t="e">
        <f>#REF!</f>
        <v>#REF!</v>
      </c>
      <c r="O45" s="12" t="e">
        <f>#REF!</f>
        <v>#REF!</v>
      </c>
      <c r="P45" s="12" t="e">
        <f>#REF!</f>
        <v>#REF!</v>
      </c>
      <c r="Q45" s="40"/>
      <c r="R45" s="41"/>
      <c r="S45" s="41"/>
      <c r="T45" s="41"/>
      <c r="U45" s="42"/>
      <c r="W45" s="798"/>
      <c r="X45" s="17"/>
      <c r="Y45" s="12" t="e">
        <f>#REF!</f>
        <v>#REF!</v>
      </c>
      <c r="Z45" s="12" t="e">
        <f>#REF!</f>
        <v>#REF!</v>
      </c>
      <c r="AA45" s="12" t="e">
        <f>#REF!</f>
        <v>#REF!</v>
      </c>
      <c r="AB45" s="40"/>
      <c r="AC45" s="41"/>
      <c r="AD45" s="41"/>
      <c r="AE45" s="41"/>
      <c r="AF45" s="42"/>
      <c r="AG45" s="11"/>
      <c r="AI45" s="798"/>
      <c r="AJ45" s="17"/>
      <c r="AK45" s="12" t="e">
        <f>#REF!</f>
        <v>#REF!</v>
      </c>
      <c r="AL45" s="12" t="e">
        <f>#REF!</f>
        <v>#REF!</v>
      </c>
      <c r="AM45" s="12" t="e">
        <f>#REF!</f>
        <v>#REF!</v>
      </c>
      <c r="AN45" s="40"/>
      <c r="AO45" s="41"/>
      <c r="AP45" s="41"/>
      <c r="AQ45" s="41"/>
      <c r="AR45" s="42"/>
      <c r="AS45" s="11"/>
      <c r="AU45" s="798"/>
      <c r="AV45" s="17"/>
      <c r="AW45" s="12" t="e">
        <f>#REF!</f>
        <v>#REF!</v>
      </c>
      <c r="AX45" s="12" t="e">
        <f>#REF!</f>
        <v>#REF!</v>
      </c>
      <c r="AY45" s="12" t="e">
        <f>#REF!</f>
        <v>#REF!</v>
      </c>
      <c r="AZ45" s="40"/>
      <c r="BA45" s="41"/>
      <c r="BB45" s="41"/>
      <c r="BC45" s="41"/>
      <c r="BD45" s="42"/>
    </row>
    <row r="46" spans="1:56" ht="19.5">
      <c r="A46" s="798"/>
      <c r="B46" s="18"/>
      <c r="C46" s="12" t="e">
        <f>#REF!</f>
        <v>#REF!</v>
      </c>
      <c r="D46" s="12" t="e">
        <f>#REF!</f>
        <v>#REF!</v>
      </c>
      <c r="E46" s="12" t="e">
        <f>#REF!</f>
        <v>#REF!</v>
      </c>
      <c r="F46" s="40"/>
      <c r="G46" s="41"/>
      <c r="H46" s="41"/>
      <c r="I46" s="41"/>
      <c r="J46" s="42"/>
      <c r="L46" s="798"/>
      <c r="M46" s="18"/>
      <c r="N46" s="12" t="e">
        <f>#REF!</f>
        <v>#REF!</v>
      </c>
      <c r="O46" s="12" t="e">
        <f>#REF!</f>
        <v>#REF!</v>
      </c>
      <c r="P46" s="12" t="e">
        <f>#REF!</f>
        <v>#REF!</v>
      </c>
      <c r="Q46" s="40"/>
      <c r="R46" s="41"/>
      <c r="S46" s="41"/>
      <c r="T46" s="41"/>
      <c r="U46" s="42"/>
      <c r="W46" s="798"/>
      <c r="X46" s="18"/>
      <c r="Y46" s="12" t="e">
        <f>#REF!</f>
        <v>#REF!</v>
      </c>
      <c r="Z46" s="12" t="e">
        <f>#REF!</f>
        <v>#REF!</v>
      </c>
      <c r="AA46" s="12" t="e">
        <f>#REF!</f>
        <v>#REF!</v>
      </c>
      <c r="AB46" s="40"/>
      <c r="AC46" s="41"/>
      <c r="AD46" s="41"/>
      <c r="AE46" s="41"/>
      <c r="AF46" s="42"/>
      <c r="AG46" s="11"/>
      <c r="AI46" s="798"/>
      <c r="AJ46" s="18"/>
      <c r="AK46" s="12" t="e">
        <f>#REF!</f>
        <v>#REF!</v>
      </c>
      <c r="AL46" s="12" t="e">
        <f>#REF!</f>
        <v>#REF!</v>
      </c>
      <c r="AM46" s="12" t="e">
        <f>#REF!</f>
        <v>#REF!</v>
      </c>
      <c r="AN46" s="40"/>
      <c r="AO46" s="41"/>
      <c r="AP46" s="41"/>
      <c r="AQ46" s="41"/>
      <c r="AR46" s="42"/>
      <c r="AS46" s="11"/>
      <c r="AU46" s="798"/>
      <c r="AV46" s="18"/>
      <c r="AW46" s="12" t="e">
        <f>#REF!</f>
        <v>#REF!</v>
      </c>
      <c r="AX46" s="12" t="e">
        <f>#REF!</f>
        <v>#REF!</v>
      </c>
      <c r="AY46" s="12" t="e">
        <f>#REF!</f>
        <v>#REF!</v>
      </c>
      <c r="AZ46" s="40"/>
      <c r="BA46" s="41"/>
      <c r="BB46" s="41"/>
      <c r="BC46" s="41"/>
      <c r="BD46" s="42"/>
    </row>
    <row r="47" spans="1:56" ht="19.5">
      <c r="A47" s="798"/>
      <c r="B47" s="18"/>
      <c r="C47" s="12" t="e">
        <f>#REF!</f>
        <v>#REF!</v>
      </c>
      <c r="D47" s="12" t="e">
        <f>#REF!</f>
        <v>#REF!</v>
      </c>
      <c r="E47" s="12" t="e">
        <f>#REF!</f>
        <v>#REF!</v>
      </c>
      <c r="F47" s="40"/>
      <c r="G47" s="41"/>
      <c r="H47" s="41"/>
      <c r="I47" s="41"/>
      <c r="J47" s="42"/>
      <c r="L47" s="798"/>
      <c r="M47" s="18"/>
      <c r="N47" s="12" t="e">
        <f>#REF!</f>
        <v>#REF!</v>
      </c>
      <c r="O47" s="12" t="e">
        <f>#REF!</f>
        <v>#REF!</v>
      </c>
      <c r="P47" s="12" t="e">
        <f>#REF!</f>
        <v>#REF!</v>
      </c>
      <c r="Q47" s="40"/>
      <c r="R47" s="41"/>
      <c r="S47" s="41"/>
      <c r="T47" s="41"/>
      <c r="U47" s="42"/>
      <c r="W47" s="798"/>
      <c r="X47" s="18"/>
      <c r="Y47" s="12" t="e">
        <f>#REF!</f>
        <v>#REF!</v>
      </c>
      <c r="Z47" s="12" t="e">
        <f>#REF!</f>
        <v>#REF!</v>
      </c>
      <c r="AA47" s="12" t="e">
        <f>#REF!</f>
        <v>#REF!</v>
      </c>
      <c r="AB47" s="40"/>
      <c r="AC47" s="41"/>
      <c r="AD47" s="41"/>
      <c r="AE47" s="41"/>
      <c r="AF47" s="42"/>
      <c r="AG47" s="11"/>
      <c r="AI47" s="798"/>
      <c r="AJ47" s="18"/>
      <c r="AK47" s="12" t="e">
        <f>#REF!</f>
        <v>#REF!</v>
      </c>
      <c r="AL47" s="12" t="e">
        <f>#REF!</f>
        <v>#REF!</v>
      </c>
      <c r="AM47" s="12" t="e">
        <f>#REF!</f>
        <v>#REF!</v>
      </c>
      <c r="AN47" s="40"/>
      <c r="AO47" s="41"/>
      <c r="AP47" s="41"/>
      <c r="AQ47" s="41"/>
      <c r="AR47" s="42"/>
      <c r="AS47" s="11"/>
      <c r="AU47" s="798"/>
      <c r="AV47" s="18"/>
      <c r="AW47" s="12" t="e">
        <f>#REF!</f>
        <v>#REF!</v>
      </c>
      <c r="AX47" s="12" t="e">
        <f>#REF!</f>
        <v>#REF!</v>
      </c>
      <c r="AY47" s="12" t="e">
        <f>#REF!</f>
        <v>#REF!</v>
      </c>
      <c r="AZ47" s="40"/>
      <c r="BA47" s="41"/>
      <c r="BB47" s="41"/>
      <c r="BC47" s="41"/>
      <c r="BD47" s="42"/>
    </row>
    <row r="48" spans="1:56" ht="19.5">
      <c r="A48" s="799"/>
      <c r="B48" s="19"/>
      <c r="C48" s="20" t="e">
        <f>#REF!</f>
        <v>#REF!</v>
      </c>
      <c r="D48" s="20" t="e">
        <f>#REF!</f>
        <v>#REF!</v>
      </c>
      <c r="E48" s="20" t="e">
        <f>#REF!</f>
        <v>#REF!</v>
      </c>
      <c r="F48" s="43"/>
      <c r="G48" s="44"/>
      <c r="H48" s="44"/>
      <c r="I48" s="44"/>
      <c r="J48" s="45"/>
      <c r="L48" s="799"/>
      <c r="M48" s="19"/>
      <c r="N48" s="20" t="e">
        <f>#REF!</f>
        <v>#REF!</v>
      </c>
      <c r="O48" s="20" t="e">
        <f>#REF!</f>
        <v>#REF!</v>
      </c>
      <c r="P48" s="20" t="e">
        <f>#REF!</f>
        <v>#REF!</v>
      </c>
      <c r="Q48" s="43"/>
      <c r="R48" s="44"/>
      <c r="S48" s="44"/>
      <c r="T48" s="44"/>
      <c r="U48" s="45"/>
      <c r="W48" s="799"/>
      <c r="X48" s="19"/>
      <c r="Y48" s="20" t="e">
        <f>#REF!</f>
        <v>#REF!</v>
      </c>
      <c r="Z48" s="20" t="e">
        <f>#REF!</f>
        <v>#REF!</v>
      </c>
      <c r="AA48" s="20" t="e">
        <f>#REF!</f>
        <v>#REF!</v>
      </c>
      <c r="AB48" s="43"/>
      <c r="AC48" s="44"/>
      <c r="AD48" s="44"/>
      <c r="AE48" s="44"/>
      <c r="AF48" s="45"/>
      <c r="AG48" s="11"/>
      <c r="AI48" s="799"/>
      <c r="AJ48" s="19"/>
      <c r="AK48" s="20" t="e">
        <f>#REF!</f>
        <v>#REF!</v>
      </c>
      <c r="AL48" s="20" t="e">
        <f>#REF!</f>
        <v>#REF!</v>
      </c>
      <c r="AM48" s="20" t="e">
        <f>#REF!</f>
        <v>#REF!</v>
      </c>
      <c r="AN48" s="43"/>
      <c r="AO48" s="44"/>
      <c r="AP48" s="44"/>
      <c r="AQ48" s="44"/>
      <c r="AR48" s="45"/>
      <c r="AS48" s="11"/>
      <c r="AU48" s="799"/>
      <c r="AV48" s="19"/>
      <c r="AW48" s="20" t="e">
        <f>#REF!</f>
        <v>#REF!</v>
      </c>
      <c r="AX48" s="20" t="e">
        <f>#REF!</f>
        <v>#REF!</v>
      </c>
      <c r="AY48" s="20" t="e">
        <f>#REF!</f>
        <v>#REF!</v>
      </c>
      <c r="AZ48" s="43"/>
      <c r="BA48" s="44"/>
      <c r="BB48" s="44"/>
      <c r="BC48" s="44"/>
      <c r="BD48" s="45"/>
    </row>
    <row r="49" spans="1:56" ht="20.5" customHeight="1">
      <c r="A49" s="797" t="s">
        <v>4</v>
      </c>
      <c r="B49" s="5" t="e">
        <f>#REF!</f>
        <v>#REF!</v>
      </c>
      <c r="C49" s="5" t="e">
        <f>#REF!</f>
        <v>#REF!</v>
      </c>
      <c r="D49" s="5" t="e">
        <f>#REF!</f>
        <v>#REF!</v>
      </c>
      <c r="E49" s="5" t="e">
        <f>#REF!</f>
        <v>#REF!</v>
      </c>
      <c r="F49" s="37"/>
      <c r="G49" s="38"/>
      <c r="H49" s="38"/>
      <c r="I49" s="38"/>
      <c r="J49" s="39"/>
      <c r="L49" s="797" t="s">
        <v>4</v>
      </c>
      <c r="M49" s="5" t="e">
        <f>#REF!</f>
        <v>#REF!</v>
      </c>
      <c r="N49" s="5" t="e">
        <f>#REF!</f>
        <v>#REF!</v>
      </c>
      <c r="O49" s="5" t="e">
        <f>#REF!</f>
        <v>#REF!</v>
      </c>
      <c r="P49" s="5" t="e">
        <f>#REF!</f>
        <v>#REF!</v>
      </c>
      <c r="Q49" s="37"/>
      <c r="R49" s="38"/>
      <c r="S49" s="38"/>
      <c r="T49" s="38"/>
      <c r="U49" s="39"/>
      <c r="W49" s="797" t="s">
        <v>4</v>
      </c>
      <c r="X49" s="5" t="e">
        <f>#REF!</f>
        <v>#REF!</v>
      </c>
      <c r="Y49" s="5" t="e">
        <f>#REF!</f>
        <v>#REF!</v>
      </c>
      <c r="Z49" s="5" t="e">
        <f>#REF!</f>
        <v>#REF!</v>
      </c>
      <c r="AA49" s="5" t="e">
        <f>#REF!</f>
        <v>#REF!</v>
      </c>
      <c r="AB49" s="37"/>
      <c r="AC49" s="38"/>
      <c r="AD49" s="38"/>
      <c r="AE49" s="38"/>
      <c r="AF49" s="39"/>
      <c r="AG49" s="11"/>
      <c r="AI49" s="797" t="s">
        <v>4</v>
      </c>
      <c r="AJ49" s="5" t="e">
        <f>#REF!</f>
        <v>#REF!</v>
      </c>
      <c r="AK49" s="5" t="e">
        <f>#REF!</f>
        <v>#REF!</v>
      </c>
      <c r="AL49" s="5" t="e">
        <f>#REF!</f>
        <v>#REF!</v>
      </c>
      <c r="AM49" s="5" t="e">
        <f>#REF!</f>
        <v>#REF!</v>
      </c>
      <c r="AN49" s="37"/>
      <c r="AO49" s="38"/>
      <c r="AP49" s="38"/>
      <c r="AQ49" s="38"/>
      <c r="AR49" s="39"/>
      <c r="AS49" s="11"/>
      <c r="AU49" s="797" t="s">
        <v>4</v>
      </c>
      <c r="AV49" s="5" t="e">
        <f>#REF!</f>
        <v>#REF!</v>
      </c>
      <c r="AW49" s="5" t="e">
        <f>#REF!</f>
        <v>#REF!</v>
      </c>
      <c r="AX49" s="5" t="e">
        <f>#REF!</f>
        <v>#REF!</v>
      </c>
      <c r="AY49" s="5" t="e">
        <f>#REF!</f>
        <v>#REF!</v>
      </c>
      <c r="AZ49" s="37"/>
      <c r="BA49" s="38"/>
      <c r="BB49" s="38"/>
      <c r="BC49" s="38"/>
      <c r="BD49" s="39"/>
    </row>
    <row r="50" spans="1:56" ht="19.5">
      <c r="A50" s="798"/>
      <c r="B50" s="12"/>
      <c r="C50" s="12" t="e">
        <f>#REF!</f>
        <v>#REF!</v>
      </c>
      <c r="D50" s="12" t="e">
        <f>#REF!</f>
        <v>#REF!</v>
      </c>
      <c r="E50" s="12" t="e">
        <f>#REF!</f>
        <v>#REF!</v>
      </c>
      <c r="F50" s="40"/>
      <c r="G50" s="41"/>
      <c r="H50" s="41"/>
      <c r="I50" s="41"/>
      <c r="J50" s="42"/>
      <c r="L50" s="798"/>
      <c r="M50" s="12"/>
      <c r="N50" s="12" t="e">
        <f>#REF!</f>
        <v>#REF!</v>
      </c>
      <c r="O50" s="12" t="e">
        <f>#REF!</f>
        <v>#REF!</v>
      </c>
      <c r="P50" s="12" t="e">
        <f>#REF!</f>
        <v>#REF!</v>
      </c>
      <c r="Q50" s="40"/>
      <c r="R50" s="41"/>
      <c r="S50" s="41"/>
      <c r="T50" s="41"/>
      <c r="U50" s="42"/>
      <c r="W50" s="798"/>
      <c r="X50" s="12"/>
      <c r="Y50" s="12" t="e">
        <f>#REF!</f>
        <v>#REF!</v>
      </c>
      <c r="Z50" s="12" t="e">
        <f>#REF!</f>
        <v>#REF!</v>
      </c>
      <c r="AA50" s="12" t="e">
        <f>#REF!</f>
        <v>#REF!</v>
      </c>
      <c r="AB50" s="40"/>
      <c r="AC50" s="41"/>
      <c r="AD50" s="41"/>
      <c r="AE50" s="41"/>
      <c r="AF50" s="42"/>
      <c r="AG50" s="11"/>
      <c r="AI50" s="798"/>
      <c r="AJ50" s="12"/>
      <c r="AK50" s="12" t="e">
        <f>#REF!</f>
        <v>#REF!</v>
      </c>
      <c r="AL50" s="12" t="e">
        <f>#REF!</f>
        <v>#REF!</v>
      </c>
      <c r="AM50" s="12" t="e">
        <f>#REF!</f>
        <v>#REF!</v>
      </c>
      <c r="AN50" s="40"/>
      <c r="AO50" s="41"/>
      <c r="AP50" s="41"/>
      <c r="AQ50" s="41"/>
      <c r="AR50" s="42"/>
      <c r="AS50" s="11"/>
      <c r="AU50" s="798"/>
      <c r="AV50" s="12"/>
      <c r="AW50" s="12" t="e">
        <f>#REF!</f>
        <v>#REF!</v>
      </c>
      <c r="AX50" s="12" t="e">
        <f>#REF!</f>
        <v>#REF!</v>
      </c>
      <c r="AY50" s="12" t="e">
        <f>#REF!</f>
        <v>#REF!</v>
      </c>
      <c r="AZ50" s="40"/>
      <c r="BA50" s="41"/>
      <c r="BB50" s="41"/>
      <c r="BC50" s="41"/>
      <c r="BD50" s="42"/>
    </row>
    <row r="51" spans="1:56" ht="19.5">
      <c r="A51" s="798"/>
      <c r="B51" s="17"/>
      <c r="C51" s="12" t="e">
        <f>#REF!</f>
        <v>#REF!</v>
      </c>
      <c r="D51" s="12" t="e">
        <f>#REF!</f>
        <v>#REF!</v>
      </c>
      <c r="E51" s="12" t="e">
        <f>#REF!</f>
        <v>#REF!</v>
      </c>
      <c r="F51" s="40"/>
      <c r="G51" s="41"/>
      <c r="H51" s="41"/>
      <c r="I51" s="41"/>
      <c r="J51" s="42"/>
      <c r="L51" s="798"/>
      <c r="M51" s="17"/>
      <c r="N51" s="12" t="e">
        <f>#REF!</f>
        <v>#REF!</v>
      </c>
      <c r="O51" s="12" t="e">
        <f>#REF!</f>
        <v>#REF!</v>
      </c>
      <c r="P51" s="12" t="e">
        <f>#REF!</f>
        <v>#REF!</v>
      </c>
      <c r="Q51" s="40"/>
      <c r="R51" s="41"/>
      <c r="S51" s="41"/>
      <c r="T51" s="41"/>
      <c r="U51" s="42"/>
      <c r="W51" s="798"/>
      <c r="X51" s="17"/>
      <c r="Y51" s="12" t="e">
        <f>#REF!</f>
        <v>#REF!</v>
      </c>
      <c r="Z51" s="12" t="e">
        <f>#REF!</f>
        <v>#REF!</v>
      </c>
      <c r="AA51" s="12" t="e">
        <f>#REF!</f>
        <v>#REF!</v>
      </c>
      <c r="AB51" s="40"/>
      <c r="AC51" s="41"/>
      <c r="AD51" s="41"/>
      <c r="AE51" s="41"/>
      <c r="AF51" s="42"/>
      <c r="AG51" s="11"/>
      <c r="AI51" s="798"/>
      <c r="AJ51" s="17"/>
      <c r="AK51" s="12" t="e">
        <f>#REF!</f>
        <v>#REF!</v>
      </c>
      <c r="AL51" s="12" t="e">
        <f>#REF!</f>
        <v>#REF!</v>
      </c>
      <c r="AM51" s="12" t="e">
        <f>#REF!</f>
        <v>#REF!</v>
      </c>
      <c r="AN51" s="40"/>
      <c r="AO51" s="41"/>
      <c r="AP51" s="41"/>
      <c r="AQ51" s="41"/>
      <c r="AR51" s="42"/>
      <c r="AS51" s="11"/>
      <c r="AU51" s="798"/>
      <c r="AV51" s="17"/>
      <c r="AW51" s="12" t="e">
        <f>#REF!</f>
        <v>#REF!</v>
      </c>
      <c r="AX51" s="12" t="e">
        <f>#REF!</f>
        <v>#REF!</v>
      </c>
      <c r="AY51" s="12" t="e">
        <f>#REF!</f>
        <v>#REF!</v>
      </c>
      <c r="AZ51" s="40"/>
      <c r="BA51" s="41"/>
      <c r="BB51" s="41"/>
      <c r="BC51" s="41"/>
      <c r="BD51" s="42"/>
    </row>
    <row r="52" spans="1:56" ht="19.5">
      <c r="A52" s="798"/>
      <c r="B52" s="17"/>
      <c r="C52" s="12" t="e">
        <f>#REF!</f>
        <v>#REF!</v>
      </c>
      <c r="D52" s="12" t="e">
        <f>#REF!</f>
        <v>#REF!</v>
      </c>
      <c r="E52" s="12" t="e">
        <f>#REF!</f>
        <v>#REF!</v>
      </c>
      <c r="F52" s="40"/>
      <c r="G52" s="41"/>
      <c r="H52" s="41"/>
      <c r="I52" s="41"/>
      <c r="J52" s="42"/>
      <c r="L52" s="798"/>
      <c r="M52" s="17"/>
      <c r="N52" s="12" t="e">
        <f>#REF!</f>
        <v>#REF!</v>
      </c>
      <c r="O52" s="12" t="e">
        <f>#REF!</f>
        <v>#REF!</v>
      </c>
      <c r="P52" s="12" t="e">
        <f>#REF!</f>
        <v>#REF!</v>
      </c>
      <c r="Q52" s="40"/>
      <c r="R52" s="41"/>
      <c r="S52" s="41"/>
      <c r="T52" s="41"/>
      <c r="U52" s="42"/>
      <c r="W52" s="798"/>
      <c r="X52" s="17"/>
      <c r="Y52" s="12" t="e">
        <f>#REF!</f>
        <v>#REF!</v>
      </c>
      <c r="Z52" s="12" t="e">
        <f>#REF!</f>
        <v>#REF!</v>
      </c>
      <c r="AA52" s="12" t="e">
        <f>#REF!</f>
        <v>#REF!</v>
      </c>
      <c r="AB52" s="40"/>
      <c r="AC52" s="41"/>
      <c r="AD52" s="41"/>
      <c r="AE52" s="41"/>
      <c r="AF52" s="42"/>
      <c r="AG52" s="11"/>
      <c r="AI52" s="798"/>
      <c r="AJ52" s="17"/>
      <c r="AK52" s="12" t="e">
        <f>#REF!</f>
        <v>#REF!</v>
      </c>
      <c r="AL52" s="12" t="e">
        <f>#REF!</f>
        <v>#REF!</v>
      </c>
      <c r="AM52" s="12" t="e">
        <f>#REF!</f>
        <v>#REF!</v>
      </c>
      <c r="AN52" s="40"/>
      <c r="AO52" s="41"/>
      <c r="AP52" s="41"/>
      <c r="AQ52" s="41"/>
      <c r="AR52" s="42"/>
      <c r="AS52" s="11"/>
      <c r="AU52" s="798"/>
      <c r="AV52" s="17"/>
      <c r="AW52" s="12" t="e">
        <f>#REF!</f>
        <v>#REF!</v>
      </c>
      <c r="AX52" s="12" t="e">
        <f>#REF!</f>
        <v>#REF!</v>
      </c>
      <c r="AY52" s="12" t="e">
        <f>#REF!</f>
        <v>#REF!</v>
      </c>
      <c r="AZ52" s="40"/>
      <c r="BA52" s="41"/>
      <c r="BB52" s="41"/>
      <c r="BC52" s="41"/>
      <c r="BD52" s="42"/>
    </row>
    <row r="53" spans="1:56" ht="19.5">
      <c r="A53" s="798"/>
      <c r="B53" s="17"/>
      <c r="C53" s="12" t="e">
        <f>#REF!</f>
        <v>#REF!</v>
      </c>
      <c r="D53" s="12" t="e">
        <f>#REF!</f>
        <v>#REF!</v>
      </c>
      <c r="E53" s="12" t="e">
        <f>#REF!</f>
        <v>#REF!</v>
      </c>
      <c r="F53" s="40"/>
      <c r="G53" s="41"/>
      <c r="H53" s="41"/>
      <c r="I53" s="41"/>
      <c r="J53" s="42"/>
      <c r="L53" s="798"/>
      <c r="M53" s="17"/>
      <c r="N53" s="12" t="e">
        <f>#REF!</f>
        <v>#REF!</v>
      </c>
      <c r="O53" s="12" t="e">
        <f>#REF!</f>
        <v>#REF!</v>
      </c>
      <c r="P53" s="12" t="e">
        <f>#REF!</f>
        <v>#REF!</v>
      </c>
      <c r="Q53" s="40"/>
      <c r="R53" s="41"/>
      <c r="S53" s="41"/>
      <c r="T53" s="41"/>
      <c r="U53" s="42"/>
      <c r="W53" s="798"/>
      <c r="X53" s="17"/>
      <c r="Y53" s="12" t="e">
        <f>#REF!</f>
        <v>#REF!</v>
      </c>
      <c r="Z53" s="12" t="e">
        <f>#REF!</f>
        <v>#REF!</v>
      </c>
      <c r="AA53" s="12" t="e">
        <f>#REF!</f>
        <v>#REF!</v>
      </c>
      <c r="AB53" s="40"/>
      <c r="AC53" s="41"/>
      <c r="AD53" s="41"/>
      <c r="AE53" s="41"/>
      <c r="AF53" s="42"/>
      <c r="AG53" s="11"/>
      <c r="AI53" s="798"/>
      <c r="AJ53" s="17"/>
      <c r="AK53" s="12" t="e">
        <f>#REF!</f>
        <v>#REF!</v>
      </c>
      <c r="AL53" s="12" t="e">
        <f>#REF!</f>
        <v>#REF!</v>
      </c>
      <c r="AM53" s="12" t="e">
        <f>#REF!</f>
        <v>#REF!</v>
      </c>
      <c r="AN53" s="40"/>
      <c r="AO53" s="41"/>
      <c r="AP53" s="41"/>
      <c r="AQ53" s="41"/>
      <c r="AR53" s="42"/>
      <c r="AS53" s="11"/>
      <c r="AU53" s="798"/>
      <c r="AV53" s="17"/>
      <c r="AW53" s="12" t="e">
        <f>#REF!</f>
        <v>#REF!</v>
      </c>
      <c r="AX53" s="12" t="e">
        <f>#REF!</f>
        <v>#REF!</v>
      </c>
      <c r="AY53" s="12" t="e">
        <f>#REF!</f>
        <v>#REF!</v>
      </c>
      <c r="AZ53" s="40"/>
      <c r="BA53" s="41"/>
      <c r="BB53" s="41"/>
      <c r="BC53" s="41"/>
      <c r="BD53" s="42"/>
    </row>
    <row r="54" spans="1:56" ht="19.5">
      <c r="A54" s="798"/>
      <c r="B54" s="18"/>
      <c r="C54" s="12" t="e">
        <f>#REF!</f>
        <v>#REF!</v>
      </c>
      <c r="D54" s="12" t="e">
        <f>#REF!</f>
        <v>#REF!</v>
      </c>
      <c r="E54" s="12" t="e">
        <f>#REF!</f>
        <v>#REF!</v>
      </c>
      <c r="F54" s="40"/>
      <c r="G54" s="41"/>
      <c r="H54" s="41"/>
      <c r="I54" s="41"/>
      <c r="J54" s="42"/>
      <c r="L54" s="798"/>
      <c r="M54" s="18"/>
      <c r="N54" s="12" t="e">
        <f>#REF!</f>
        <v>#REF!</v>
      </c>
      <c r="O54" s="12" t="e">
        <f>#REF!</f>
        <v>#REF!</v>
      </c>
      <c r="P54" s="12" t="e">
        <f>#REF!</f>
        <v>#REF!</v>
      </c>
      <c r="Q54" s="40"/>
      <c r="R54" s="41"/>
      <c r="S54" s="41"/>
      <c r="T54" s="41"/>
      <c r="U54" s="42"/>
      <c r="W54" s="798"/>
      <c r="X54" s="18"/>
      <c r="Y54" s="12" t="e">
        <f>#REF!</f>
        <v>#REF!</v>
      </c>
      <c r="Z54" s="12" t="e">
        <f>#REF!</f>
        <v>#REF!</v>
      </c>
      <c r="AA54" s="12" t="e">
        <f>#REF!</f>
        <v>#REF!</v>
      </c>
      <c r="AB54" s="40"/>
      <c r="AC54" s="41"/>
      <c r="AD54" s="41"/>
      <c r="AE54" s="41"/>
      <c r="AF54" s="42"/>
      <c r="AG54" s="11"/>
      <c r="AI54" s="798"/>
      <c r="AJ54" s="18"/>
      <c r="AK54" s="12" t="e">
        <f>#REF!</f>
        <v>#REF!</v>
      </c>
      <c r="AL54" s="12" t="e">
        <f>#REF!</f>
        <v>#REF!</v>
      </c>
      <c r="AM54" s="12" t="e">
        <f>#REF!</f>
        <v>#REF!</v>
      </c>
      <c r="AN54" s="40"/>
      <c r="AO54" s="41"/>
      <c r="AP54" s="41"/>
      <c r="AQ54" s="41"/>
      <c r="AR54" s="42"/>
      <c r="AS54" s="11"/>
      <c r="AU54" s="798"/>
      <c r="AV54" s="18"/>
      <c r="AW54" s="12" t="e">
        <f>#REF!</f>
        <v>#REF!</v>
      </c>
      <c r="AX54" s="12" t="e">
        <f>#REF!</f>
        <v>#REF!</v>
      </c>
      <c r="AY54" s="12" t="e">
        <f>#REF!</f>
        <v>#REF!</v>
      </c>
      <c r="AZ54" s="40"/>
      <c r="BA54" s="41"/>
      <c r="BB54" s="41"/>
      <c r="BC54" s="41"/>
      <c r="BD54" s="42"/>
    </row>
    <row r="55" spans="1:56" ht="19.5">
      <c r="A55" s="798"/>
      <c r="B55" s="18"/>
      <c r="C55" s="12" t="e">
        <f>#REF!</f>
        <v>#REF!</v>
      </c>
      <c r="D55" s="12" t="e">
        <f>#REF!</f>
        <v>#REF!</v>
      </c>
      <c r="E55" s="12" t="e">
        <f>#REF!</f>
        <v>#REF!</v>
      </c>
      <c r="F55" s="40"/>
      <c r="G55" s="41"/>
      <c r="H55" s="41"/>
      <c r="I55" s="41"/>
      <c r="J55" s="42"/>
      <c r="L55" s="798"/>
      <c r="M55" s="18"/>
      <c r="N55" s="12" t="e">
        <f>#REF!</f>
        <v>#REF!</v>
      </c>
      <c r="O55" s="12" t="e">
        <f>#REF!</f>
        <v>#REF!</v>
      </c>
      <c r="P55" s="12" t="e">
        <f>#REF!</f>
        <v>#REF!</v>
      </c>
      <c r="Q55" s="40"/>
      <c r="R55" s="41"/>
      <c r="S55" s="41"/>
      <c r="T55" s="41"/>
      <c r="U55" s="42"/>
      <c r="W55" s="798"/>
      <c r="X55" s="18"/>
      <c r="Y55" s="12" t="e">
        <f>#REF!</f>
        <v>#REF!</v>
      </c>
      <c r="Z55" s="12" t="e">
        <f>#REF!</f>
        <v>#REF!</v>
      </c>
      <c r="AA55" s="12" t="e">
        <f>#REF!</f>
        <v>#REF!</v>
      </c>
      <c r="AB55" s="40"/>
      <c r="AC55" s="41"/>
      <c r="AD55" s="41"/>
      <c r="AE55" s="41"/>
      <c r="AF55" s="42"/>
      <c r="AG55" s="11"/>
      <c r="AI55" s="798"/>
      <c r="AJ55" s="18"/>
      <c r="AK55" s="12" t="e">
        <f>#REF!</f>
        <v>#REF!</v>
      </c>
      <c r="AL55" s="12" t="e">
        <f>#REF!</f>
        <v>#REF!</v>
      </c>
      <c r="AM55" s="12" t="e">
        <f>#REF!</f>
        <v>#REF!</v>
      </c>
      <c r="AN55" s="40"/>
      <c r="AO55" s="41"/>
      <c r="AP55" s="41"/>
      <c r="AQ55" s="41"/>
      <c r="AR55" s="42"/>
      <c r="AS55" s="11"/>
      <c r="AU55" s="798"/>
      <c r="AV55" s="18"/>
      <c r="AW55" s="12" t="e">
        <f>#REF!</f>
        <v>#REF!</v>
      </c>
      <c r="AX55" s="12" t="e">
        <f>#REF!</f>
        <v>#REF!</v>
      </c>
      <c r="AY55" s="12" t="e">
        <f>#REF!</f>
        <v>#REF!</v>
      </c>
      <c r="AZ55" s="40"/>
      <c r="BA55" s="41"/>
      <c r="BB55" s="41"/>
      <c r="BC55" s="41"/>
      <c r="BD55" s="42"/>
    </row>
    <row r="56" spans="1:56" ht="19.5">
      <c r="A56" s="799"/>
      <c r="B56" s="19"/>
      <c r="C56" s="20" t="e">
        <f>#REF!</f>
        <v>#REF!</v>
      </c>
      <c r="D56" s="20" t="e">
        <f>#REF!</f>
        <v>#REF!</v>
      </c>
      <c r="E56" s="20" t="e">
        <f>#REF!</f>
        <v>#REF!</v>
      </c>
      <c r="F56" s="43"/>
      <c r="G56" s="44"/>
      <c r="H56" s="44"/>
      <c r="I56" s="44"/>
      <c r="J56" s="45"/>
      <c r="L56" s="799"/>
      <c r="M56" s="19"/>
      <c r="N56" s="20" t="e">
        <f>#REF!</f>
        <v>#REF!</v>
      </c>
      <c r="O56" s="20" t="e">
        <f>#REF!</f>
        <v>#REF!</v>
      </c>
      <c r="P56" s="20" t="e">
        <f>#REF!</f>
        <v>#REF!</v>
      </c>
      <c r="Q56" s="43"/>
      <c r="R56" s="44"/>
      <c r="S56" s="44"/>
      <c r="T56" s="44"/>
      <c r="U56" s="45"/>
      <c r="W56" s="799"/>
      <c r="X56" s="19"/>
      <c r="Y56" s="20" t="e">
        <f>#REF!</f>
        <v>#REF!</v>
      </c>
      <c r="Z56" s="20" t="e">
        <f>#REF!</f>
        <v>#REF!</v>
      </c>
      <c r="AA56" s="20" t="e">
        <f>#REF!</f>
        <v>#REF!</v>
      </c>
      <c r="AB56" s="43"/>
      <c r="AC56" s="44"/>
      <c r="AD56" s="44"/>
      <c r="AE56" s="44"/>
      <c r="AF56" s="45"/>
      <c r="AG56" s="11"/>
      <c r="AI56" s="799"/>
      <c r="AJ56" s="19"/>
      <c r="AK56" s="20" t="e">
        <f>#REF!</f>
        <v>#REF!</v>
      </c>
      <c r="AL56" s="20" t="e">
        <f>#REF!</f>
        <v>#REF!</v>
      </c>
      <c r="AM56" s="20" t="e">
        <f>#REF!</f>
        <v>#REF!</v>
      </c>
      <c r="AN56" s="43"/>
      <c r="AO56" s="44"/>
      <c r="AP56" s="44"/>
      <c r="AQ56" s="44"/>
      <c r="AR56" s="45"/>
      <c r="AS56" s="11"/>
      <c r="AU56" s="799"/>
      <c r="AV56" s="19"/>
      <c r="AW56" s="20" t="e">
        <f>#REF!</f>
        <v>#REF!</v>
      </c>
      <c r="AX56" s="20" t="e">
        <f>#REF!</f>
        <v>#REF!</v>
      </c>
      <c r="AY56" s="20" t="e">
        <f>#REF!</f>
        <v>#REF!</v>
      </c>
      <c r="AZ56" s="43"/>
      <c r="BA56" s="44"/>
      <c r="BB56" s="44"/>
      <c r="BC56" s="44"/>
      <c r="BD56" s="45"/>
    </row>
    <row r="57" spans="1:56" ht="20.5" customHeight="1">
      <c r="A57" s="797" t="s">
        <v>80</v>
      </c>
      <c r="B57" s="5" t="e">
        <f>#REF!</f>
        <v>#REF!</v>
      </c>
      <c r="C57" s="5" t="e">
        <f>#REF!</f>
        <v>#REF!</v>
      </c>
      <c r="D57" s="5" t="e">
        <f>#REF!</f>
        <v>#REF!</v>
      </c>
      <c r="E57" s="5" t="e">
        <f>#REF!</f>
        <v>#REF!</v>
      </c>
      <c r="F57" s="37"/>
      <c r="G57" s="38"/>
      <c r="H57" s="38"/>
      <c r="I57" s="38"/>
      <c r="J57" s="39"/>
      <c r="L57" s="797" t="s">
        <v>80</v>
      </c>
      <c r="M57" s="5" t="e">
        <f>#REF!</f>
        <v>#REF!</v>
      </c>
      <c r="N57" s="5" t="e">
        <f>#REF!</f>
        <v>#REF!</v>
      </c>
      <c r="O57" s="5" t="e">
        <f>#REF!</f>
        <v>#REF!</v>
      </c>
      <c r="P57" s="5" t="e">
        <f>#REF!</f>
        <v>#REF!</v>
      </c>
      <c r="Q57" s="37"/>
      <c r="R57" s="38"/>
      <c r="S57" s="38"/>
      <c r="T57" s="38"/>
      <c r="U57" s="39"/>
      <c r="W57" s="797" t="s">
        <v>80</v>
      </c>
      <c r="X57" s="5" t="e">
        <f>#REF!</f>
        <v>#REF!</v>
      </c>
      <c r="Y57" s="5" t="e">
        <f>#REF!</f>
        <v>#REF!</v>
      </c>
      <c r="Z57" s="5" t="e">
        <f>#REF!</f>
        <v>#REF!</v>
      </c>
      <c r="AA57" s="5" t="e">
        <f>#REF!</f>
        <v>#REF!</v>
      </c>
      <c r="AB57" s="37"/>
      <c r="AC57" s="38"/>
      <c r="AD57" s="38"/>
      <c r="AE57" s="38"/>
      <c r="AF57" s="39"/>
      <c r="AG57" s="11"/>
      <c r="AI57" s="797" t="s">
        <v>80</v>
      </c>
      <c r="AJ57" s="5" t="e">
        <f>#REF!</f>
        <v>#REF!</v>
      </c>
      <c r="AK57" s="5" t="e">
        <f>#REF!</f>
        <v>#REF!</v>
      </c>
      <c r="AL57" s="5" t="e">
        <f>#REF!</f>
        <v>#REF!</v>
      </c>
      <c r="AM57" s="5" t="e">
        <f>#REF!</f>
        <v>#REF!</v>
      </c>
      <c r="AN57" s="37"/>
      <c r="AO57" s="38"/>
      <c r="AP57" s="38"/>
      <c r="AQ57" s="38"/>
      <c r="AR57" s="39"/>
      <c r="AS57" s="11"/>
      <c r="AU57" s="797" t="s">
        <v>80</v>
      </c>
      <c r="AV57" s="5" t="e">
        <f>#REF!</f>
        <v>#REF!</v>
      </c>
      <c r="AW57" s="5" t="e">
        <f>#REF!</f>
        <v>#REF!</v>
      </c>
      <c r="AX57" s="5" t="e">
        <f>#REF!</f>
        <v>#REF!</v>
      </c>
      <c r="AY57" s="5" t="e">
        <f>#REF!</f>
        <v>#REF!</v>
      </c>
      <c r="AZ57" s="37"/>
      <c r="BA57" s="38"/>
      <c r="BB57" s="38"/>
      <c r="BC57" s="38"/>
      <c r="BD57" s="39"/>
    </row>
    <row r="58" spans="1:56" ht="19.5">
      <c r="A58" s="798"/>
      <c r="B58" s="12"/>
      <c r="C58" s="12" t="e">
        <f>#REF!</f>
        <v>#REF!</v>
      </c>
      <c r="D58" s="12" t="e">
        <f>#REF!</f>
        <v>#REF!</v>
      </c>
      <c r="E58" s="12" t="e">
        <f>#REF!</f>
        <v>#REF!</v>
      </c>
      <c r="F58" s="40"/>
      <c r="G58" s="41"/>
      <c r="H58" s="41"/>
      <c r="I58" s="41"/>
      <c r="J58" s="42"/>
      <c r="L58" s="798"/>
      <c r="M58" s="12"/>
      <c r="N58" s="12" t="e">
        <f>#REF!</f>
        <v>#REF!</v>
      </c>
      <c r="O58" s="12" t="e">
        <f>#REF!</f>
        <v>#REF!</v>
      </c>
      <c r="P58" s="12" t="e">
        <f>#REF!</f>
        <v>#REF!</v>
      </c>
      <c r="Q58" s="40"/>
      <c r="R58" s="41"/>
      <c r="S58" s="41"/>
      <c r="T58" s="41"/>
      <c r="U58" s="42"/>
      <c r="W58" s="798"/>
      <c r="X58" s="12"/>
      <c r="Y58" s="12" t="e">
        <f>#REF!</f>
        <v>#REF!</v>
      </c>
      <c r="Z58" s="12" t="e">
        <f>#REF!</f>
        <v>#REF!</v>
      </c>
      <c r="AA58" s="12" t="e">
        <f>#REF!</f>
        <v>#REF!</v>
      </c>
      <c r="AB58" s="40"/>
      <c r="AC58" s="41"/>
      <c r="AD58" s="41"/>
      <c r="AE58" s="41"/>
      <c r="AF58" s="42"/>
      <c r="AG58" s="11"/>
      <c r="AI58" s="798"/>
      <c r="AJ58" s="12"/>
      <c r="AK58" s="12" t="e">
        <f>#REF!</f>
        <v>#REF!</v>
      </c>
      <c r="AL58" s="12" t="e">
        <f>#REF!</f>
        <v>#REF!</v>
      </c>
      <c r="AM58" s="12" t="e">
        <f>#REF!</f>
        <v>#REF!</v>
      </c>
      <c r="AN58" s="40"/>
      <c r="AO58" s="41"/>
      <c r="AP58" s="41"/>
      <c r="AQ58" s="41"/>
      <c r="AR58" s="42"/>
      <c r="AS58" s="11"/>
      <c r="AU58" s="798"/>
      <c r="AV58" s="12"/>
      <c r="AW58" s="12" t="e">
        <f>#REF!</f>
        <v>#REF!</v>
      </c>
      <c r="AX58" s="12" t="e">
        <f>#REF!</f>
        <v>#REF!</v>
      </c>
      <c r="AY58" s="12" t="e">
        <f>#REF!</f>
        <v>#REF!</v>
      </c>
      <c r="AZ58" s="40"/>
      <c r="BA58" s="41"/>
      <c r="BB58" s="41"/>
      <c r="BC58" s="41"/>
      <c r="BD58" s="42"/>
    </row>
    <row r="59" spans="1:56" ht="19.5">
      <c r="A59" s="798"/>
      <c r="B59" s="17"/>
      <c r="C59" s="12" t="e">
        <f>#REF!</f>
        <v>#REF!</v>
      </c>
      <c r="D59" s="12" t="e">
        <f>#REF!</f>
        <v>#REF!</v>
      </c>
      <c r="E59" s="12" t="e">
        <f>#REF!</f>
        <v>#REF!</v>
      </c>
      <c r="F59" s="40"/>
      <c r="G59" s="41"/>
      <c r="H59" s="41"/>
      <c r="I59" s="41"/>
      <c r="J59" s="42"/>
      <c r="L59" s="798"/>
      <c r="M59" s="17"/>
      <c r="N59" s="12" t="e">
        <f>#REF!</f>
        <v>#REF!</v>
      </c>
      <c r="O59" s="12" t="e">
        <f>#REF!</f>
        <v>#REF!</v>
      </c>
      <c r="P59" s="12" t="e">
        <f>#REF!</f>
        <v>#REF!</v>
      </c>
      <c r="Q59" s="40"/>
      <c r="R59" s="41"/>
      <c r="S59" s="41"/>
      <c r="T59" s="41"/>
      <c r="U59" s="42"/>
      <c r="W59" s="798"/>
      <c r="X59" s="17"/>
      <c r="Y59" s="12" t="e">
        <f>#REF!</f>
        <v>#REF!</v>
      </c>
      <c r="Z59" s="12" t="e">
        <f>#REF!</f>
        <v>#REF!</v>
      </c>
      <c r="AA59" s="12" t="e">
        <f>#REF!</f>
        <v>#REF!</v>
      </c>
      <c r="AB59" s="40"/>
      <c r="AC59" s="41"/>
      <c r="AD59" s="41"/>
      <c r="AE59" s="41"/>
      <c r="AF59" s="42"/>
      <c r="AG59" s="11"/>
      <c r="AI59" s="798"/>
      <c r="AJ59" s="17"/>
      <c r="AK59" s="12" t="e">
        <f>#REF!</f>
        <v>#REF!</v>
      </c>
      <c r="AL59" s="12" t="e">
        <f>#REF!</f>
        <v>#REF!</v>
      </c>
      <c r="AM59" s="12" t="e">
        <f>#REF!</f>
        <v>#REF!</v>
      </c>
      <c r="AN59" s="40"/>
      <c r="AO59" s="41"/>
      <c r="AP59" s="41"/>
      <c r="AQ59" s="41"/>
      <c r="AR59" s="42"/>
      <c r="AS59" s="11"/>
      <c r="AU59" s="798"/>
      <c r="AV59" s="17"/>
      <c r="AW59" s="12" t="e">
        <f>#REF!</f>
        <v>#REF!</v>
      </c>
      <c r="AX59" s="12" t="e">
        <f>#REF!</f>
        <v>#REF!</v>
      </c>
      <c r="AY59" s="12" t="e">
        <f>#REF!</f>
        <v>#REF!</v>
      </c>
      <c r="AZ59" s="40"/>
      <c r="BA59" s="41"/>
      <c r="BB59" s="41"/>
      <c r="BC59" s="41"/>
      <c r="BD59" s="42"/>
    </row>
    <row r="60" spans="1:56" ht="19.5">
      <c r="A60" s="798"/>
      <c r="B60" s="17"/>
      <c r="C60" s="12" t="e">
        <f>#REF!</f>
        <v>#REF!</v>
      </c>
      <c r="D60" s="12" t="e">
        <f>#REF!</f>
        <v>#REF!</v>
      </c>
      <c r="E60" s="12" t="e">
        <f>#REF!</f>
        <v>#REF!</v>
      </c>
      <c r="F60" s="40"/>
      <c r="G60" s="41"/>
      <c r="H60" s="41"/>
      <c r="I60" s="41"/>
      <c r="J60" s="42"/>
      <c r="L60" s="798"/>
      <c r="M60" s="17"/>
      <c r="N60" s="12" t="e">
        <f>#REF!</f>
        <v>#REF!</v>
      </c>
      <c r="O60" s="12" t="e">
        <f>#REF!</f>
        <v>#REF!</v>
      </c>
      <c r="P60" s="12" t="e">
        <f>#REF!</f>
        <v>#REF!</v>
      </c>
      <c r="Q60" s="40"/>
      <c r="R60" s="41"/>
      <c r="S60" s="41"/>
      <c r="T60" s="41"/>
      <c r="U60" s="42"/>
      <c r="W60" s="798"/>
      <c r="X60" s="17"/>
      <c r="Y60" s="12" t="e">
        <f>#REF!</f>
        <v>#REF!</v>
      </c>
      <c r="Z60" s="12" t="e">
        <f>#REF!</f>
        <v>#REF!</v>
      </c>
      <c r="AA60" s="12" t="e">
        <f>#REF!</f>
        <v>#REF!</v>
      </c>
      <c r="AB60" s="40"/>
      <c r="AC60" s="41"/>
      <c r="AD60" s="41"/>
      <c r="AE60" s="41"/>
      <c r="AF60" s="42"/>
      <c r="AG60" s="11"/>
      <c r="AI60" s="798"/>
      <c r="AJ60" s="17"/>
      <c r="AK60" s="12" t="e">
        <f>#REF!</f>
        <v>#REF!</v>
      </c>
      <c r="AL60" s="12" t="e">
        <f>#REF!</f>
        <v>#REF!</v>
      </c>
      <c r="AM60" s="12" t="e">
        <f>#REF!</f>
        <v>#REF!</v>
      </c>
      <c r="AN60" s="40"/>
      <c r="AO60" s="41"/>
      <c r="AP60" s="41"/>
      <c r="AQ60" s="41"/>
      <c r="AR60" s="42"/>
      <c r="AS60" s="11"/>
      <c r="AU60" s="798"/>
      <c r="AV60" s="17"/>
      <c r="AW60" s="12" t="e">
        <f>#REF!</f>
        <v>#REF!</v>
      </c>
      <c r="AX60" s="12" t="e">
        <f>#REF!</f>
        <v>#REF!</v>
      </c>
      <c r="AY60" s="12" t="e">
        <f>#REF!</f>
        <v>#REF!</v>
      </c>
      <c r="AZ60" s="40"/>
      <c r="BA60" s="41"/>
      <c r="BB60" s="41"/>
      <c r="BC60" s="41"/>
      <c r="BD60" s="42"/>
    </row>
    <row r="61" spans="1:56" ht="19.5">
      <c r="A61" s="798"/>
      <c r="B61" s="17"/>
      <c r="C61" s="12" t="e">
        <f>#REF!</f>
        <v>#REF!</v>
      </c>
      <c r="D61" s="12" t="e">
        <f>#REF!</f>
        <v>#REF!</v>
      </c>
      <c r="E61" s="12" t="e">
        <f>#REF!</f>
        <v>#REF!</v>
      </c>
      <c r="F61" s="40"/>
      <c r="G61" s="41"/>
      <c r="H61" s="41"/>
      <c r="I61" s="41"/>
      <c r="J61" s="42"/>
      <c r="L61" s="798"/>
      <c r="M61" s="17"/>
      <c r="N61" s="12" t="e">
        <f>#REF!</f>
        <v>#REF!</v>
      </c>
      <c r="O61" s="12" t="e">
        <f>#REF!</f>
        <v>#REF!</v>
      </c>
      <c r="P61" s="12" t="e">
        <f>#REF!</f>
        <v>#REF!</v>
      </c>
      <c r="Q61" s="40"/>
      <c r="R61" s="41"/>
      <c r="S61" s="41"/>
      <c r="T61" s="41"/>
      <c r="U61" s="42"/>
      <c r="W61" s="798"/>
      <c r="X61" s="17"/>
      <c r="Y61" s="12" t="e">
        <f>#REF!</f>
        <v>#REF!</v>
      </c>
      <c r="Z61" s="12" t="e">
        <f>#REF!</f>
        <v>#REF!</v>
      </c>
      <c r="AA61" s="12" t="e">
        <f>#REF!</f>
        <v>#REF!</v>
      </c>
      <c r="AB61" s="40"/>
      <c r="AC61" s="41"/>
      <c r="AD61" s="41"/>
      <c r="AE61" s="41"/>
      <c r="AF61" s="42"/>
      <c r="AG61" s="11"/>
      <c r="AI61" s="798"/>
      <c r="AJ61" s="17"/>
      <c r="AK61" s="12" t="e">
        <f>#REF!</f>
        <v>#REF!</v>
      </c>
      <c r="AL61" s="12" t="e">
        <f>#REF!</f>
        <v>#REF!</v>
      </c>
      <c r="AM61" s="12" t="e">
        <f>#REF!</f>
        <v>#REF!</v>
      </c>
      <c r="AN61" s="40"/>
      <c r="AO61" s="41"/>
      <c r="AP61" s="41"/>
      <c r="AQ61" s="41"/>
      <c r="AR61" s="42"/>
      <c r="AS61" s="11"/>
      <c r="AU61" s="798"/>
      <c r="AV61" s="17"/>
      <c r="AW61" s="12" t="e">
        <f>#REF!</f>
        <v>#REF!</v>
      </c>
      <c r="AX61" s="12" t="e">
        <f>#REF!</f>
        <v>#REF!</v>
      </c>
      <c r="AY61" s="12" t="e">
        <f>#REF!</f>
        <v>#REF!</v>
      </c>
      <c r="AZ61" s="40"/>
      <c r="BA61" s="41"/>
      <c r="BB61" s="41"/>
      <c r="BC61" s="41"/>
      <c r="BD61" s="42"/>
    </row>
    <row r="62" spans="1:56" ht="19.5">
      <c r="A62" s="798"/>
      <c r="B62" s="18"/>
      <c r="C62" s="12" t="e">
        <f>#REF!</f>
        <v>#REF!</v>
      </c>
      <c r="D62" s="12" t="e">
        <f>#REF!</f>
        <v>#REF!</v>
      </c>
      <c r="E62" s="12" t="e">
        <f>#REF!</f>
        <v>#REF!</v>
      </c>
      <c r="F62" s="40"/>
      <c r="G62" s="41"/>
      <c r="H62" s="41"/>
      <c r="I62" s="41"/>
      <c r="J62" s="42"/>
      <c r="L62" s="798"/>
      <c r="M62" s="18"/>
      <c r="N62" s="12" t="e">
        <f>#REF!</f>
        <v>#REF!</v>
      </c>
      <c r="O62" s="12" t="e">
        <f>#REF!</f>
        <v>#REF!</v>
      </c>
      <c r="P62" s="12" t="e">
        <f>#REF!</f>
        <v>#REF!</v>
      </c>
      <c r="Q62" s="40"/>
      <c r="R62" s="41"/>
      <c r="S62" s="41"/>
      <c r="T62" s="41"/>
      <c r="U62" s="42"/>
      <c r="W62" s="798"/>
      <c r="X62" s="18"/>
      <c r="Y62" s="12" t="e">
        <f>#REF!</f>
        <v>#REF!</v>
      </c>
      <c r="Z62" s="12" t="e">
        <f>#REF!</f>
        <v>#REF!</v>
      </c>
      <c r="AA62" s="12" t="e">
        <f>#REF!</f>
        <v>#REF!</v>
      </c>
      <c r="AB62" s="40"/>
      <c r="AC62" s="41"/>
      <c r="AD62" s="41"/>
      <c r="AE62" s="41"/>
      <c r="AF62" s="42"/>
      <c r="AG62" s="11"/>
      <c r="AI62" s="798"/>
      <c r="AJ62" s="18"/>
      <c r="AK62" s="12" t="e">
        <f>#REF!</f>
        <v>#REF!</v>
      </c>
      <c r="AL62" s="12" t="e">
        <f>#REF!</f>
        <v>#REF!</v>
      </c>
      <c r="AM62" s="12" t="e">
        <f>#REF!</f>
        <v>#REF!</v>
      </c>
      <c r="AN62" s="40"/>
      <c r="AO62" s="41"/>
      <c r="AP62" s="41"/>
      <c r="AQ62" s="41"/>
      <c r="AR62" s="42"/>
      <c r="AS62" s="11"/>
      <c r="AU62" s="798"/>
      <c r="AV62" s="18"/>
      <c r="AW62" s="12" t="e">
        <f>#REF!</f>
        <v>#REF!</v>
      </c>
      <c r="AX62" s="12" t="e">
        <f>#REF!</f>
        <v>#REF!</v>
      </c>
      <c r="AY62" s="12" t="e">
        <f>#REF!</f>
        <v>#REF!</v>
      </c>
      <c r="AZ62" s="40"/>
      <c r="BA62" s="41"/>
      <c r="BB62" s="41"/>
      <c r="BC62" s="41"/>
      <c r="BD62" s="42"/>
    </row>
    <row r="63" spans="1:56" ht="19.5">
      <c r="A63" s="798"/>
      <c r="B63" s="18"/>
      <c r="C63" s="12" t="e">
        <f>#REF!</f>
        <v>#REF!</v>
      </c>
      <c r="D63" s="12" t="e">
        <f>#REF!</f>
        <v>#REF!</v>
      </c>
      <c r="E63" s="12" t="e">
        <f>#REF!</f>
        <v>#REF!</v>
      </c>
      <c r="F63" s="40"/>
      <c r="G63" s="41"/>
      <c r="H63" s="41"/>
      <c r="I63" s="41"/>
      <c r="J63" s="42"/>
      <c r="L63" s="798"/>
      <c r="M63" s="18"/>
      <c r="N63" s="12" t="e">
        <f>#REF!</f>
        <v>#REF!</v>
      </c>
      <c r="O63" s="12" t="e">
        <f>#REF!</f>
        <v>#REF!</v>
      </c>
      <c r="P63" s="12" t="e">
        <f>#REF!</f>
        <v>#REF!</v>
      </c>
      <c r="Q63" s="40"/>
      <c r="R63" s="41"/>
      <c r="S63" s="41"/>
      <c r="T63" s="41"/>
      <c r="U63" s="42"/>
      <c r="W63" s="798"/>
      <c r="X63" s="18"/>
      <c r="Y63" s="12" t="e">
        <f>#REF!</f>
        <v>#REF!</v>
      </c>
      <c r="Z63" s="12" t="e">
        <f>#REF!</f>
        <v>#REF!</v>
      </c>
      <c r="AA63" s="12" t="e">
        <f>#REF!</f>
        <v>#REF!</v>
      </c>
      <c r="AB63" s="40"/>
      <c r="AC63" s="41"/>
      <c r="AD63" s="41"/>
      <c r="AE63" s="41"/>
      <c r="AF63" s="42"/>
      <c r="AG63" s="11"/>
      <c r="AI63" s="798"/>
      <c r="AJ63" s="18"/>
      <c r="AK63" s="12" t="e">
        <f>#REF!</f>
        <v>#REF!</v>
      </c>
      <c r="AL63" s="12" t="e">
        <f>#REF!</f>
        <v>#REF!</v>
      </c>
      <c r="AM63" s="12" t="e">
        <f>#REF!</f>
        <v>#REF!</v>
      </c>
      <c r="AN63" s="40"/>
      <c r="AO63" s="41"/>
      <c r="AP63" s="41"/>
      <c r="AQ63" s="41"/>
      <c r="AR63" s="42"/>
      <c r="AS63" s="11"/>
      <c r="AU63" s="798"/>
      <c r="AV63" s="18"/>
      <c r="AW63" s="12" t="e">
        <f>#REF!</f>
        <v>#REF!</v>
      </c>
      <c r="AX63" s="12" t="e">
        <f>#REF!</f>
        <v>#REF!</v>
      </c>
      <c r="AY63" s="12" t="e">
        <f>#REF!</f>
        <v>#REF!</v>
      </c>
      <c r="AZ63" s="40"/>
      <c r="BA63" s="41"/>
      <c r="BB63" s="41"/>
      <c r="BC63" s="41"/>
      <c r="BD63" s="42"/>
    </row>
    <row r="64" spans="1:56" ht="19.5">
      <c r="A64" s="799"/>
      <c r="B64" s="19"/>
      <c r="C64" s="20" t="e">
        <f>#REF!</f>
        <v>#REF!</v>
      </c>
      <c r="D64" s="20" t="e">
        <f>#REF!</f>
        <v>#REF!</v>
      </c>
      <c r="E64" s="20" t="e">
        <f>#REF!</f>
        <v>#REF!</v>
      </c>
      <c r="F64" s="43"/>
      <c r="G64" s="44"/>
      <c r="H64" s="44"/>
      <c r="I64" s="44"/>
      <c r="J64" s="45"/>
      <c r="L64" s="799"/>
      <c r="M64" s="19"/>
      <c r="N64" s="20" t="e">
        <f>#REF!</f>
        <v>#REF!</v>
      </c>
      <c r="O64" s="20" t="e">
        <f>#REF!</f>
        <v>#REF!</v>
      </c>
      <c r="P64" s="20" t="e">
        <f>#REF!</f>
        <v>#REF!</v>
      </c>
      <c r="Q64" s="43"/>
      <c r="R64" s="44"/>
      <c r="S64" s="44"/>
      <c r="T64" s="44"/>
      <c r="U64" s="45"/>
      <c r="W64" s="799"/>
      <c r="X64" s="19"/>
      <c r="Y64" s="20" t="e">
        <f>#REF!</f>
        <v>#REF!</v>
      </c>
      <c r="Z64" s="20" t="e">
        <f>#REF!</f>
        <v>#REF!</v>
      </c>
      <c r="AA64" s="20" t="e">
        <f>#REF!</f>
        <v>#REF!</v>
      </c>
      <c r="AB64" s="43"/>
      <c r="AC64" s="44"/>
      <c r="AD64" s="44"/>
      <c r="AE64" s="44"/>
      <c r="AF64" s="45"/>
      <c r="AG64" s="11"/>
      <c r="AI64" s="799"/>
      <c r="AJ64" s="19"/>
      <c r="AK64" s="20" t="e">
        <f>#REF!</f>
        <v>#REF!</v>
      </c>
      <c r="AL64" s="20" t="e">
        <f>#REF!</f>
        <v>#REF!</v>
      </c>
      <c r="AM64" s="20" t="e">
        <f>#REF!</f>
        <v>#REF!</v>
      </c>
      <c r="AN64" s="43"/>
      <c r="AO64" s="44"/>
      <c r="AP64" s="44"/>
      <c r="AQ64" s="44"/>
      <c r="AR64" s="45"/>
      <c r="AS64" s="11"/>
      <c r="AU64" s="799"/>
      <c r="AV64" s="19"/>
      <c r="AW64" s="20" t="e">
        <f>#REF!</f>
        <v>#REF!</v>
      </c>
      <c r="AX64" s="20" t="e">
        <f>#REF!</f>
        <v>#REF!</v>
      </c>
      <c r="AY64" s="20" t="e">
        <f>#REF!</f>
        <v>#REF!</v>
      </c>
      <c r="AZ64" s="43"/>
      <c r="BA64" s="44"/>
      <c r="BB64" s="44"/>
      <c r="BC64" s="44"/>
      <c r="BD64" s="45"/>
    </row>
    <row r="65" spans="1:56" ht="20.5" customHeight="1">
      <c r="A65" s="797" t="s">
        <v>6</v>
      </c>
      <c r="B65" s="5" t="e">
        <f>#REF!</f>
        <v>#REF!</v>
      </c>
      <c r="C65" s="5" t="e">
        <f>#REF!</f>
        <v>#REF!</v>
      </c>
      <c r="D65" s="5" t="e">
        <f>#REF!</f>
        <v>#REF!</v>
      </c>
      <c r="E65" s="5" t="e">
        <f>#REF!</f>
        <v>#REF!</v>
      </c>
      <c r="F65" s="37"/>
      <c r="G65" s="38"/>
      <c r="H65" s="38"/>
      <c r="I65" s="38"/>
      <c r="J65" s="39"/>
      <c r="L65" s="797" t="s">
        <v>6</v>
      </c>
      <c r="M65" s="5" t="e">
        <f>#REF!</f>
        <v>#REF!</v>
      </c>
      <c r="N65" s="5" t="e">
        <f>#REF!</f>
        <v>#REF!</v>
      </c>
      <c r="O65" s="5" t="e">
        <f>#REF!</f>
        <v>#REF!</v>
      </c>
      <c r="P65" s="5" t="e">
        <f>#REF!</f>
        <v>#REF!</v>
      </c>
      <c r="Q65" s="37"/>
      <c r="R65" s="38"/>
      <c r="S65" s="38"/>
      <c r="T65" s="38"/>
      <c r="U65" s="39"/>
      <c r="W65" s="797" t="s">
        <v>6</v>
      </c>
      <c r="X65" s="5" t="e">
        <f>#REF!</f>
        <v>#REF!</v>
      </c>
      <c r="Y65" s="5" t="e">
        <f>#REF!</f>
        <v>#REF!</v>
      </c>
      <c r="Z65" s="5" t="e">
        <f>#REF!</f>
        <v>#REF!</v>
      </c>
      <c r="AA65" s="5" t="e">
        <f>#REF!</f>
        <v>#REF!</v>
      </c>
      <c r="AB65" s="37"/>
      <c r="AC65" s="38"/>
      <c r="AD65" s="38"/>
      <c r="AE65" s="38"/>
      <c r="AF65" s="39"/>
      <c r="AG65" s="11"/>
      <c r="AI65" s="797" t="s">
        <v>6</v>
      </c>
      <c r="AJ65" s="5" t="e">
        <f>#REF!</f>
        <v>#REF!</v>
      </c>
      <c r="AK65" s="5" t="e">
        <f>#REF!</f>
        <v>#REF!</v>
      </c>
      <c r="AL65" s="5" t="e">
        <f>#REF!</f>
        <v>#REF!</v>
      </c>
      <c r="AM65" s="5" t="e">
        <f>#REF!</f>
        <v>#REF!</v>
      </c>
      <c r="AN65" s="37"/>
      <c r="AO65" s="38"/>
      <c r="AP65" s="38"/>
      <c r="AQ65" s="38"/>
      <c r="AR65" s="39"/>
      <c r="AS65" s="11"/>
      <c r="AU65" s="797" t="s">
        <v>6</v>
      </c>
      <c r="AV65" s="5" t="e">
        <f>#REF!</f>
        <v>#REF!</v>
      </c>
      <c r="AW65" s="5" t="e">
        <f>#REF!</f>
        <v>#REF!</v>
      </c>
      <c r="AX65" s="5" t="e">
        <f>#REF!</f>
        <v>#REF!</v>
      </c>
      <c r="AY65" s="5" t="e">
        <f>#REF!</f>
        <v>#REF!</v>
      </c>
      <c r="AZ65" s="37"/>
      <c r="BA65" s="38"/>
      <c r="BB65" s="38"/>
      <c r="BC65" s="38"/>
      <c r="BD65" s="39"/>
    </row>
    <row r="66" spans="1:56" ht="19.5">
      <c r="A66" s="798"/>
      <c r="B66" s="12"/>
      <c r="C66" s="12" t="e">
        <f>#REF!</f>
        <v>#REF!</v>
      </c>
      <c r="D66" s="12" t="e">
        <f>#REF!</f>
        <v>#REF!</v>
      </c>
      <c r="E66" s="12" t="e">
        <f>#REF!</f>
        <v>#REF!</v>
      </c>
      <c r="F66" s="40"/>
      <c r="G66" s="41"/>
      <c r="H66" s="41"/>
      <c r="I66" s="41"/>
      <c r="J66" s="42"/>
      <c r="L66" s="798"/>
      <c r="M66" s="12"/>
      <c r="N66" s="12" t="e">
        <f>#REF!</f>
        <v>#REF!</v>
      </c>
      <c r="O66" s="12" t="e">
        <f>#REF!</f>
        <v>#REF!</v>
      </c>
      <c r="P66" s="12" t="e">
        <f>#REF!</f>
        <v>#REF!</v>
      </c>
      <c r="Q66" s="40"/>
      <c r="R66" s="41"/>
      <c r="S66" s="41"/>
      <c r="T66" s="41"/>
      <c r="U66" s="42"/>
      <c r="W66" s="798"/>
      <c r="X66" s="12"/>
      <c r="Y66" s="12" t="e">
        <f>#REF!</f>
        <v>#REF!</v>
      </c>
      <c r="Z66" s="12" t="e">
        <f>#REF!</f>
        <v>#REF!</v>
      </c>
      <c r="AA66" s="12" t="e">
        <f>#REF!</f>
        <v>#REF!</v>
      </c>
      <c r="AB66" s="40"/>
      <c r="AC66" s="41"/>
      <c r="AD66" s="41"/>
      <c r="AE66" s="41"/>
      <c r="AF66" s="42"/>
      <c r="AG66" s="11"/>
      <c r="AI66" s="798"/>
      <c r="AJ66" s="12"/>
      <c r="AK66" s="12" t="e">
        <f>#REF!</f>
        <v>#REF!</v>
      </c>
      <c r="AL66" s="12" t="e">
        <f>#REF!</f>
        <v>#REF!</v>
      </c>
      <c r="AM66" s="12" t="e">
        <f>#REF!</f>
        <v>#REF!</v>
      </c>
      <c r="AN66" s="40"/>
      <c r="AO66" s="41"/>
      <c r="AP66" s="41"/>
      <c r="AQ66" s="41"/>
      <c r="AR66" s="42"/>
      <c r="AS66" s="11"/>
      <c r="AU66" s="798"/>
      <c r="AV66" s="12"/>
      <c r="AW66" s="12" t="e">
        <f>#REF!</f>
        <v>#REF!</v>
      </c>
      <c r="AX66" s="12" t="e">
        <f>#REF!</f>
        <v>#REF!</v>
      </c>
      <c r="AY66" s="12" t="e">
        <f>#REF!</f>
        <v>#REF!</v>
      </c>
      <c r="AZ66" s="40"/>
      <c r="BA66" s="41"/>
      <c r="BB66" s="41"/>
      <c r="BC66" s="41"/>
      <c r="BD66" s="42"/>
    </row>
    <row r="67" spans="1:56" ht="19.5">
      <c r="A67" s="798"/>
      <c r="B67" s="17"/>
      <c r="C67" s="12" t="e">
        <f>#REF!</f>
        <v>#REF!</v>
      </c>
      <c r="D67" s="12" t="e">
        <f>#REF!</f>
        <v>#REF!</v>
      </c>
      <c r="E67" s="12" t="e">
        <f>#REF!</f>
        <v>#REF!</v>
      </c>
      <c r="F67" s="40"/>
      <c r="G67" s="41"/>
      <c r="H67" s="41"/>
      <c r="I67" s="41"/>
      <c r="J67" s="42"/>
      <c r="L67" s="798"/>
      <c r="M67" s="17"/>
      <c r="N67" s="12" t="e">
        <f>#REF!</f>
        <v>#REF!</v>
      </c>
      <c r="O67" s="12" t="e">
        <f>#REF!</f>
        <v>#REF!</v>
      </c>
      <c r="P67" s="12" t="e">
        <f>#REF!</f>
        <v>#REF!</v>
      </c>
      <c r="Q67" s="40"/>
      <c r="R67" s="41"/>
      <c r="S67" s="41"/>
      <c r="T67" s="41"/>
      <c r="U67" s="42"/>
      <c r="W67" s="798"/>
      <c r="X67" s="17"/>
      <c r="Y67" s="12" t="e">
        <f>#REF!</f>
        <v>#REF!</v>
      </c>
      <c r="Z67" s="12" t="e">
        <f>#REF!</f>
        <v>#REF!</v>
      </c>
      <c r="AA67" s="12" t="e">
        <f>#REF!</f>
        <v>#REF!</v>
      </c>
      <c r="AB67" s="40"/>
      <c r="AC67" s="41"/>
      <c r="AD67" s="41"/>
      <c r="AE67" s="41"/>
      <c r="AF67" s="42"/>
      <c r="AG67" s="11"/>
      <c r="AI67" s="798"/>
      <c r="AJ67" s="17"/>
      <c r="AK67" s="12" t="e">
        <f>#REF!</f>
        <v>#REF!</v>
      </c>
      <c r="AL67" s="12" t="e">
        <f>#REF!</f>
        <v>#REF!</v>
      </c>
      <c r="AM67" s="12" t="e">
        <f>#REF!</f>
        <v>#REF!</v>
      </c>
      <c r="AN67" s="40"/>
      <c r="AO67" s="41"/>
      <c r="AP67" s="41"/>
      <c r="AQ67" s="41"/>
      <c r="AR67" s="42"/>
      <c r="AS67" s="11"/>
      <c r="AU67" s="798"/>
      <c r="AV67" s="17"/>
      <c r="AW67" s="12" t="e">
        <f>#REF!</f>
        <v>#REF!</v>
      </c>
      <c r="AX67" s="12" t="e">
        <f>#REF!</f>
        <v>#REF!</v>
      </c>
      <c r="AY67" s="12" t="e">
        <f>#REF!</f>
        <v>#REF!</v>
      </c>
      <c r="AZ67" s="40"/>
      <c r="BA67" s="41"/>
      <c r="BB67" s="41"/>
      <c r="BC67" s="41"/>
      <c r="BD67" s="42"/>
    </row>
    <row r="68" spans="1:56" ht="19.5">
      <c r="A68" s="798"/>
      <c r="B68" s="17"/>
      <c r="C68" s="12" t="e">
        <f>#REF!</f>
        <v>#REF!</v>
      </c>
      <c r="D68" s="12" t="e">
        <f>#REF!</f>
        <v>#REF!</v>
      </c>
      <c r="E68" s="12" t="e">
        <f>#REF!</f>
        <v>#REF!</v>
      </c>
      <c r="F68" s="40"/>
      <c r="G68" s="41"/>
      <c r="H68" s="41"/>
      <c r="I68" s="41"/>
      <c r="J68" s="42"/>
      <c r="L68" s="798"/>
      <c r="M68" s="17"/>
      <c r="N68" s="12" t="e">
        <f>#REF!</f>
        <v>#REF!</v>
      </c>
      <c r="O68" s="12" t="e">
        <f>#REF!</f>
        <v>#REF!</v>
      </c>
      <c r="P68" s="12" t="e">
        <f>#REF!</f>
        <v>#REF!</v>
      </c>
      <c r="Q68" s="40"/>
      <c r="R68" s="41"/>
      <c r="S68" s="41"/>
      <c r="T68" s="41"/>
      <c r="U68" s="42"/>
      <c r="W68" s="798"/>
      <c r="X68" s="17"/>
      <c r="Y68" s="12" t="e">
        <f>#REF!</f>
        <v>#REF!</v>
      </c>
      <c r="Z68" s="12" t="e">
        <f>#REF!</f>
        <v>#REF!</v>
      </c>
      <c r="AA68" s="12" t="e">
        <f>#REF!</f>
        <v>#REF!</v>
      </c>
      <c r="AB68" s="40"/>
      <c r="AC68" s="41"/>
      <c r="AD68" s="41"/>
      <c r="AE68" s="41"/>
      <c r="AF68" s="42"/>
      <c r="AG68" s="11"/>
      <c r="AI68" s="798"/>
      <c r="AJ68" s="17"/>
      <c r="AK68" s="12" t="e">
        <f>#REF!</f>
        <v>#REF!</v>
      </c>
      <c r="AL68" s="12" t="e">
        <f>#REF!</f>
        <v>#REF!</v>
      </c>
      <c r="AM68" s="12" t="e">
        <f>#REF!</f>
        <v>#REF!</v>
      </c>
      <c r="AN68" s="40"/>
      <c r="AO68" s="41"/>
      <c r="AP68" s="41"/>
      <c r="AQ68" s="41"/>
      <c r="AR68" s="42"/>
      <c r="AS68" s="11"/>
      <c r="AU68" s="798"/>
      <c r="AV68" s="17"/>
      <c r="AW68" s="12" t="e">
        <f>#REF!</f>
        <v>#REF!</v>
      </c>
      <c r="AX68" s="12" t="e">
        <f>#REF!</f>
        <v>#REF!</v>
      </c>
      <c r="AY68" s="12" t="e">
        <f>#REF!</f>
        <v>#REF!</v>
      </c>
      <c r="AZ68" s="40"/>
      <c r="BA68" s="41"/>
      <c r="BB68" s="41"/>
      <c r="BC68" s="41"/>
      <c r="BD68" s="42"/>
    </row>
    <row r="69" spans="1:56" ht="19.5">
      <c r="A69" s="798"/>
      <c r="B69" s="17"/>
      <c r="C69" s="12" t="e">
        <f>#REF!</f>
        <v>#REF!</v>
      </c>
      <c r="D69" s="12" t="e">
        <f>#REF!</f>
        <v>#REF!</v>
      </c>
      <c r="E69" s="12" t="e">
        <f>#REF!</f>
        <v>#REF!</v>
      </c>
      <c r="F69" s="40"/>
      <c r="G69" s="41"/>
      <c r="H69" s="41"/>
      <c r="I69" s="41"/>
      <c r="J69" s="42"/>
      <c r="L69" s="798"/>
      <c r="M69" s="17"/>
      <c r="N69" s="12" t="e">
        <f>#REF!</f>
        <v>#REF!</v>
      </c>
      <c r="O69" s="12" t="e">
        <f>#REF!</f>
        <v>#REF!</v>
      </c>
      <c r="P69" s="12" t="e">
        <f>#REF!</f>
        <v>#REF!</v>
      </c>
      <c r="Q69" s="40"/>
      <c r="R69" s="41"/>
      <c r="S69" s="41"/>
      <c r="T69" s="41"/>
      <c r="U69" s="42"/>
      <c r="W69" s="798"/>
      <c r="X69" s="17"/>
      <c r="Y69" s="12" t="e">
        <f>#REF!</f>
        <v>#REF!</v>
      </c>
      <c r="Z69" s="12" t="e">
        <f>#REF!</f>
        <v>#REF!</v>
      </c>
      <c r="AA69" s="12" t="e">
        <f>#REF!</f>
        <v>#REF!</v>
      </c>
      <c r="AB69" s="40"/>
      <c r="AC69" s="41"/>
      <c r="AD69" s="41"/>
      <c r="AE69" s="41"/>
      <c r="AF69" s="42"/>
      <c r="AG69" s="11"/>
      <c r="AI69" s="798"/>
      <c r="AJ69" s="17"/>
      <c r="AK69" s="12" t="e">
        <f>#REF!</f>
        <v>#REF!</v>
      </c>
      <c r="AL69" s="12" t="e">
        <f>#REF!</f>
        <v>#REF!</v>
      </c>
      <c r="AM69" s="12" t="e">
        <f>#REF!</f>
        <v>#REF!</v>
      </c>
      <c r="AN69" s="40"/>
      <c r="AO69" s="41"/>
      <c r="AP69" s="41"/>
      <c r="AQ69" s="41"/>
      <c r="AR69" s="42"/>
      <c r="AS69" s="11"/>
      <c r="AU69" s="798"/>
      <c r="AV69" s="17"/>
      <c r="AW69" s="12" t="e">
        <f>#REF!</f>
        <v>#REF!</v>
      </c>
      <c r="AX69" s="12" t="e">
        <f>#REF!</f>
        <v>#REF!</v>
      </c>
      <c r="AY69" s="12" t="e">
        <f>#REF!</f>
        <v>#REF!</v>
      </c>
      <c r="AZ69" s="40"/>
      <c r="BA69" s="41"/>
      <c r="BB69" s="41"/>
      <c r="BC69" s="41"/>
      <c r="BD69" s="42"/>
    </row>
    <row r="70" spans="1:56" ht="19.5">
      <c r="A70" s="798"/>
      <c r="B70" s="18"/>
      <c r="C70" s="12" t="e">
        <f>#REF!</f>
        <v>#REF!</v>
      </c>
      <c r="D70" s="12" t="e">
        <f>#REF!</f>
        <v>#REF!</v>
      </c>
      <c r="E70" s="12" t="e">
        <f>#REF!</f>
        <v>#REF!</v>
      </c>
      <c r="F70" s="40"/>
      <c r="G70" s="41"/>
      <c r="H70" s="41"/>
      <c r="I70" s="41"/>
      <c r="J70" s="42"/>
      <c r="L70" s="798"/>
      <c r="M70" s="18"/>
      <c r="N70" s="12" t="e">
        <f>#REF!</f>
        <v>#REF!</v>
      </c>
      <c r="O70" s="12" t="e">
        <f>#REF!</f>
        <v>#REF!</v>
      </c>
      <c r="P70" s="12" t="e">
        <f>#REF!</f>
        <v>#REF!</v>
      </c>
      <c r="Q70" s="40"/>
      <c r="R70" s="41"/>
      <c r="S70" s="41"/>
      <c r="T70" s="41"/>
      <c r="U70" s="42"/>
      <c r="W70" s="798"/>
      <c r="X70" s="18"/>
      <c r="Y70" s="12" t="e">
        <f>#REF!</f>
        <v>#REF!</v>
      </c>
      <c r="Z70" s="12" t="e">
        <f>#REF!</f>
        <v>#REF!</v>
      </c>
      <c r="AA70" s="12" t="e">
        <f>#REF!</f>
        <v>#REF!</v>
      </c>
      <c r="AB70" s="40"/>
      <c r="AC70" s="41"/>
      <c r="AD70" s="41"/>
      <c r="AE70" s="41"/>
      <c r="AF70" s="42"/>
      <c r="AG70" s="11"/>
      <c r="AI70" s="798"/>
      <c r="AJ70" s="18"/>
      <c r="AK70" s="12" t="e">
        <f>#REF!</f>
        <v>#REF!</v>
      </c>
      <c r="AL70" s="12" t="e">
        <f>#REF!</f>
        <v>#REF!</v>
      </c>
      <c r="AM70" s="12" t="e">
        <f>#REF!</f>
        <v>#REF!</v>
      </c>
      <c r="AN70" s="40"/>
      <c r="AO70" s="41"/>
      <c r="AP70" s="41"/>
      <c r="AQ70" s="41"/>
      <c r="AR70" s="42"/>
      <c r="AS70" s="11"/>
      <c r="AU70" s="798"/>
      <c r="AV70" s="18"/>
      <c r="AW70" s="12" t="e">
        <f>#REF!</f>
        <v>#REF!</v>
      </c>
      <c r="AX70" s="12" t="e">
        <f>#REF!</f>
        <v>#REF!</v>
      </c>
      <c r="AY70" s="12" t="e">
        <f>#REF!</f>
        <v>#REF!</v>
      </c>
      <c r="AZ70" s="40"/>
      <c r="BA70" s="41"/>
      <c r="BB70" s="41"/>
      <c r="BC70" s="41"/>
      <c r="BD70" s="42"/>
    </row>
    <row r="71" spans="1:56" ht="20.5" customHeight="1">
      <c r="A71" s="797" t="s">
        <v>86</v>
      </c>
      <c r="B71" s="5" t="e">
        <f>#REF!</f>
        <v>#REF!</v>
      </c>
      <c r="C71" s="5" t="e">
        <f>#REF!</f>
        <v>#REF!</v>
      </c>
      <c r="D71" s="5" t="e">
        <f>#REF!</f>
        <v>#REF!</v>
      </c>
      <c r="E71" s="5" t="e">
        <f>#REF!</f>
        <v>#REF!</v>
      </c>
      <c r="F71" s="37"/>
      <c r="G71" s="38"/>
      <c r="H71" s="38"/>
      <c r="I71" s="38"/>
      <c r="J71" s="39"/>
      <c r="L71" s="797" t="s">
        <v>86</v>
      </c>
      <c r="M71" s="5" t="e">
        <f>#REF!</f>
        <v>#REF!</v>
      </c>
      <c r="N71" s="5" t="e">
        <f>#REF!</f>
        <v>#REF!</v>
      </c>
      <c r="O71" s="5" t="e">
        <f>#REF!</f>
        <v>#REF!</v>
      </c>
      <c r="P71" s="5" t="e">
        <f>#REF!</f>
        <v>#REF!</v>
      </c>
      <c r="Q71" s="37"/>
      <c r="R71" s="38"/>
      <c r="S71" s="38"/>
      <c r="T71" s="38"/>
      <c r="U71" s="39"/>
      <c r="W71" s="797" t="s">
        <v>86</v>
      </c>
      <c r="X71" s="5" t="e">
        <f>#REF!</f>
        <v>#REF!</v>
      </c>
      <c r="Y71" s="5" t="e">
        <f>#REF!</f>
        <v>#REF!</v>
      </c>
      <c r="Z71" s="5" t="e">
        <f>#REF!</f>
        <v>#REF!</v>
      </c>
      <c r="AA71" s="5" t="e">
        <f>#REF!</f>
        <v>#REF!</v>
      </c>
      <c r="AB71" s="37"/>
      <c r="AC71" s="38"/>
      <c r="AD71" s="38"/>
      <c r="AE71" s="38"/>
      <c r="AF71" s="39"/>
      <c r="AG71" s="11"/>
      <c r="AI71" s="797" t="s">
        <v>86</v>
      </c>
      <c r="AJ71" s="5" t="e">
        <f>#REF!</f>
        <v>#REF!</v>
      </c>
      <c r="AK71" s="5" t="e">
        <f>#REF!</f>
        <v>#REF!</v>
      </c>
      <c r="AL71" s="5" t="e">
        <f>#REF!</f>
        <v>#REF!</v>
      </c>
      <c r="AM71" s="5" t="e">
        <f>#REF!</f>
        <v>#REF!</v>
      </c>
      <c r="AN71" s="37"/>
      <c r="AO71" s="38"/>
      <c r="AP71" s="38"/>
      <c r="AQ71" s="38"/>
      <c r="AR71" s="39"/>
      <c r="AS71" s="11"/>
      <c r="AU71" s="797" t="s">
        <v>86</v>
      </c>
      <c r="AV71" s="5" t="e">
        <f>#REF!</f>
        <v>#REF!</v>
      </c>
      <c r="AW71" s="5" t="e">
        <f>#REF!</f>
        <v>#REF!</v>
      </c>
      <c r="AX71" s="5" t="e">
        <f>#REF!</f>
        <v>#REF!</v>
      </c>
      <c r="AY71" s="5" t="e">
        <f>#REF!</f>
        <v>#REF!</v>
      </c>
      <c r="AZ71" s="37"/>
      <c r="BA71" s="38"/>
      <c r="BB71" s="38"/>
      <c r="BC71" s="38"/>
      <c r="BD71" s="39"/>
    </row>
    <row r="72" spans="1:56" ht="19.5">
      <c r="A72" s="798"/>
      <c r="B72" s="12"/>
      <c r="C72" s="12" t="e">
        <f>#REF!</f>
        <v>#REF!</v>
      </c>
      <c r="D72" s="12" t="e">
        <f>#REF!</f>
        <v>#REF!</v>
      </c>
      <c r="E72" s="12" t="e">
        <f>#REF!</f>
        <v>#REF!</v>
      </c>
      <c r="F72" s="40"/>
      <c r="G72" s="41"/>
      <c r="H72" s="41"/>
      <c r="I72" s="41"/>
      <c r="J72" s="42"/>
      <c r="L72" s="798"/>
      <c r="M72" s="12"/>
      <c r="N72" s="12" t="e">
        <f>#REF!</f>
        <v>#REF!</v>
      </c>
      <c r="O72" s="12" t="e">
        <f>#REF!</f>
        <v>#REF!</v>
      </c>
      <c r="P72" s="12" t="e">
        <f>#REF!</f>
        <v>#REF!</v>
      </c>
      <c r="Q72" s="40"/>
      <c r="R72" s="41"/>
      <c r="S72" s="41"/>
      <c r="T72" s="41"/>
      <c r="U72" s="42"/>
      <c r="W72" s="798"/>
      <c r="X72" s="12"/>
      <c r="Y72" s="12" t="e">
        <f>#REF!</f>
        <v>#REF!</v>
      </c>
      <c r="Z72" s="12" t="e">
        <f>#REF!</f>
        <v>#REF!</v>
      </c>
      <c r="AA72" s="12" t="e">
        <f>#REF!</f>
        <v>#REF!</v>
      </c>
      <c r="AB72" s="40"/>
      <c r="AC72" s="41"/>
      <c r="AD72" s="41"/>
      <c r="AE72" s="41"/>
      <c r="AF72" s="42"/>
      <c r="AG72" s="11"/>
      <c r="AI72" s="798"/>
      <c r="AJ72" s="12"/>
      <c r="AK72" s="12" t="e">
        <f>#REF!</f>
        <v>#REF!</v>
      </c>
      <c r="AL72" s="12" t="e">
        <f>#REF!</f>
        <v>#REF!</v>
      </c>
      <c r="AM72" s="12" t="e">
        <f>#REF!</f>
        <v>#REF!</v>
      </c>
      <c r="AN72" s="40"/>
      <c r="AO72" s="41"/>
      <c r="AP72" s="41"/>
      <c r="AQ72" s="41"/>
      <c r="AR72" s="42"/>
      <c r="AS72" s="11"/>
      <c r="AU72" s="798"/>
      <c r="AV72" s="12"/>
      <c r="AW72" s="12" t="e">
        <f>#REF!</f>
        <v>#REF!</v>
      </c>
      <c r="AX72" s="12" t="e">
        <f>#REF!</f>
        <v>#REF!</v>
      </c>
      <c r="AY72" s="12" t="e">
        <f>#REF!</f>
        <v>#REF!</v>
      </c>
      <c r="AZ72" s="40"/>
      <c r="BA72" s="41"/>
      <c r="BB72" s="41"/>
      <c r="BC72" s="41"/>
      <c r="BD72" s="42"/>
    </row>
    <row r="73" spans="1:56" ht="19.5">
      <c r="A73" s="798"/>
      <c r="B73" s="17"/>
      <c r="C73" s="12" t="e">
        <f>#REF!</f>
        <v>#REF!</v>
      </c>
      <c r="D73" s="12" t="e">
        <f>#REF!</f>
        <v>#REF!</v>
      </c>
      <c r="E73" s="12" t="e">
        <f>#REF!</f>
        <v>#REF!</v>
      </c>
      <c r="F73" s="40"/>
      <c r="G73" s="41"/>
      <c r="H73" s="41"/>
      <c r="I73" s="41"/>
      <c r="J73" s="42"/>
      <c r="L73" s="798"/>
      <c r="M73" s="17"/>
      <c r="N73" s="12" t="e">
        <f>#REF!</f>
        <v>#REF!</v>
      </c>
      <c r="O73" s="12" t="e">
        <f>#REF!</f>
        <v>#REF!</v>
      </c>
      <c r="P73" s="12" t="e">
        <f>#REF!</f>
        <v>#REF!</v>
      </c>
      <c r="Q73" s="40"/>
      <c r="R73" s="41"/>
      <c r="S73" s="41"/>
      <c r="T73" s="41"/>
      <c r="U73" s="42"/>
      <c r="W73" s="798"/>
      <c r="X73" s="17"/>
      <c r="Y73" s="12" t="e">
        <f>#REF!</f>
        <v>#REF!</v>
      </c>
      <c r="Z73" s="12" t="e">
        <f>#REF!</f>
        <v>#REF!</v>
      </c>
      <c r="AA73" s="12" t="e">
        <f>#REF!</f>
        <v>#REF!</v>
      </c>
      <c r="AB73" s="40"/>
      <c r="AC73" s="41"/>
      <c r="AD73" s="41"/>
      <c r="AE73" s="41"/>
      <c r="AF73" s="42"/>
      <c r="AG73" s="11"/>
      <c r="AI73" s="798"/>
      <c r="AJ73" s="17"/>
      <c r="AK73" s="12" t="e">
        <f>#REF!</f>
        <v>#REF!</v>
      </c>
      <c r="AL73" s="12" t="e">
        <f>#REF!</f>
        <v>#REF!</v>
      </c>
      <c r="AM73" s="12" t="e">
        <f>#REF!</f>
        <v>#REF!</v>
      </c>
      <c r="AN73" s="40"/>
      <c r="AO73" s="41"/>
      <c r="AP73" s="41"/>
      <c r="AQ73" s="41"/>
      <c r="AR73" s="42"/>
      <c r="AS73" s="11"/>
      <c r="AU73" s="798"/>
      <c r="AV73" s="17"/>
      <c r="AW73" s="12" t="e">
        <f>#REF!</f>
        <v>#REF!</v>
      </c>
      <c r="AX73" s="12" t="e">
        <f>#REF!</f>
        <v>#REF!</v>
      </c>
      <c r="AY73" s="12" t="e">
        <f>#REF!</f>
        <v>#REF!</v>
      </c>
      <c r="AZ73" s="40"/>
      <c r="BA73" s="41"/>
      <c r="BB73" s="41"/>
      <c r="BC73" s="41"/>
      <c r="BD73" s="42"/>
    </row>
    <row r="74" spans="1:56" ht="19.5">
      <c r="A74" s="798"/>
      <c r="B74" s="17"/>
      <c r="C74" s="12" t="e">
        <f>#REF!</f>
        <v>#REF!</v>
      </c>
      <c r="D74" s="12" t="e">
        <f>#REF!</f>
        <v>#REF!</v>
      </c>
      <c r="E74" s="12" t="e">
        <f>#REF!</f>
        <v>#REF!</v>
      </c>
      <c r="F74" s="40"/>
      <c r="G74" s="41"/>
      <c r="H74" s="41"/>
      <c r="I74" s="41"/>
      <c r="J74" s="42"/>
      <c r="L74" s="798"/>
      <c r="M74" s="17"/>
      <c r="N74" s="12" t="e">
        <f>#REF!</f>
        <v>#REF!</v>
      </c>
      <c r="O74" s="12" t="e">
        <f>#REF!</f>
        <v>#REF!</v>
      </c>
      <c r="P74" s="12" t="e">
        <f>#REF!</f>
        <v>#REF!</v>
      </c>
      <c r="Q74" s="40"/>
      <c r="R74" s="41"/>
      <c r="S74" s="41"/>
      <c r="T74" s="41"/>
      <c r="U74" s="42"/>
      <c r="W74" s="798"/>
      <c r="X74" s="17"/>
      <c r="Y74" s="12" t="e">
        <f>#REF!</f>
        <v>#REF!</v>
      </c>
      <c r="Z74" s="12" t="e">
        <f>#REF!</f>
        <v>#REF!</v>
      </c>
      <c r="AA74" s="12" t="e">
        <f>#REF!</f>
        <v>#REF!</v>
      </c>
      <c r="AB74" s="40"/>
      <c r="AC74" s="41"/>
      <c r="AD74" s="41"/>
      <c r="AE74" s="41"/>
      <c r="AF74" s="42"/>
      <c r="AG74" s="11"/>
      <c r="AI74" s="798"/>
      <c r="AJ74" s="17"/>
      <c r="AK74" s="12" t="e">
        <f>#REF!</f>
        <v>#REF!</v>
      </c>
      <c r="AL74" s="12" t="e">
        <f>#REF!</f>
        <v>#REF!</v>
      </c>
      <c r="AM74" s="12" t="e">
        <f>#REF!</f>
        <v>#REF!</v>
      </c>
      <c r="AN74" s="40"/>
      <c r="AO74" s="41"/>
      <c r="AP74" s="41"/>
      <c r="AQ74" s="41"/>
      <c r="AR74" s="42"/>
      <c r="AS74" s="11"/>
      <c r="AU74" s="798"/>
      <c r="AV74" s="17"/>
      <c r="AW74" s="12" t="e">
        <f>#REF!</f>
        <v>#REF!</v>
      </c>
      <c r="AX74" s="12" t="e">
        <f>#REF!</f>
        <v>#REF!</v>
      </c>
      <c r="AY74" s="12" t="e">
        <f>#REF!</f>
        <v>#REF!</v>
      </c>
      <c r="AZ74" s="40"/>
      <c r="BA74" s="41"/>
      <c r="BB74" s="41"/>
      <c r="BC74" s="41"/>
      <c r="BD74" s="42"/>
    </row>
    <row r="75" spans="1:56" ht="19.5">
      <c r="A75" s="798"/>
      <c r="B75" s="17"/>
      <c r="C75" s="12" t="e">
        <f>#REF!</f>
        <v>#REF!</v>
      </c>
      <c r="D75" s="12" t="e">
        <f>#REF!</f>
        <v>#REF!</v>
      </c>
      <c r="E75" s="12" t="e">
        <f>#REF!</f>
        <v>#REF!</v>
      </c>
      <c r="F75" s="40"/>
      <c r="G75" s="41"/>
      <c r="H75" s="41"/>
      <c r="I75" s="41"/>
      <c r="J75" s="42"/>
      <c r="L75" s="798"/>
      <c r="M75" s="17"/>
      <c r="N75" s="12" t="e">
        <f>#REF!</f>
        <v>#REF!</v>
      </c>
      <c r="O75" s="12" t="e">
        <f>#REF!</f>
        <v>#REF!</v>
      </c>
      <c r="P75" s="12" t="e">
        <f>#REF!</f>
        <v>#REF!</v>
      </c>
      <c r="Q75" s="40"/>
      <c r="R75" s="41"/>
      <c r="S75" s="41"/>
      <c r="T75" s="41"/>
      <c r="U75" s="42"/>
      <c r="W75" s="798"/>
      <c r="X75" s="17"/>
      <c r="Y75" s="12" t="e">
        <f>#REF!</f>
        <v>#REF!</v>
      </c>
      <c r="Z75" s="12" t="e">
        <f>#REF!</f>
        <v>#REF!</v>
      </c>
      <c r="AA75" s="12" t="e">
        <f>#REF!</f>
        <v>#REF!</v>
      </c>
      <c r="AB75" s="40"/>
      <c r="AC75" s="41"/>
      <c r="AD75" s="41"/>
      <c r="AE75" s="41"/>
      <c r="AF75" s="42"/>
      <c r="AG75" s="11"/>
      <c r="AI75" s="798"/>
      <c r="AJ75" s="17"/>
      <c r="AK75" s="12" t="e">
        <f>#REF!</f>
        <v>#REF!</v>
      </c>
      <c r="AL75" s="12" t="e">
        <f>#REF!</f>
        <v>#REF!</v>
      </c>
      <c r="AM75" s="12" t="e">
        <f>#REF!</f>
        <v>#REF!</v>
      </c>
      <c r="AN75" s="40"/>
      <c r="AO75" s="41"/>
      <c r="AP75" s="41"/>
      <c r="AQ75" s="41"/>
      <c r="AR75" s="42"/>
      <c r="AS75" s="11"/>
      <c r="AU75" s="798"/>
      <c r="AV75" s="17"/>
      <c r="AW75" s="12" t="e">
        <f>#REF!</f>
        <v>#REF!</v>
      </c>
      <c r="AX75" s="12" t="e">
        <f>#REF!</f>
        <v>#REF!</v>
      </c>
      <c r="AY75" s="12" t="e">
        <f>#REF!</f>
        <v>#REF!</v>
      </c>
      <c r="AZ75" s="40"/>
      <c r="BA75" s="41"/>
      <c r="BB75" s="41"/>
      <c r="BC75" s="41"/>
      <c r="BD75" s="42"/>
    </row>
    <row r="76" spans="1:56" ht="19.5">
      <c r="A76" s="46"/>
      <c r="B76" s="47"/>
      <c r="C76" s="47" t="e">
        <f>#REF!</f>
        <v>#REF!</v>
      </c>
      <c r="D76" s="47" t="e">
        <f>#REF!</f>
        <v>#REF!</v>
      </c>
      <c r="E76" s="47" t="e">
        <f>#REF!</f>
        <v>#REF!</v>
      </c>
      <c r="F76" s="48"/>
      <c r="G76" s="47">
        <f>SUM(G41:G75)</f>
        <v>0</v>
      </c>
      <c r="H76" s="47">
        <f>SUM(H41:H75)</f>
        <v>0</v>
      </c>
      <c r="I76" s="47">
        <f>SUM(I41:I75)</f>
        <v>0</v>
      </c>
      <c r="J76" s="49">
        <f>SUM(J41:J75)</f>
        <v>0</v>
      </c>
      <c r="K76" s="34"/>
      <c r="L76" s="46"/>
      <c r="M76" s="47"/>
      <c r="N76" s="47" t="e">
        <f>#REF!</f>
        <v>#REF!</v>
      </c>
      <c r="O76" s="47" t="e">
        <f>#REF!</f>
        <v>#REF!</v>
      </c>
      <c r="P76" s="47" t="e">
        <f>#REF!</f>
        <v>#REF!</v>
      </c>
      <c r="Q76" s="48"/>
      <c r="R76" s="47">
        <f>SUM(R41:R75)</f>
        <v>0</v>
      </c>
      <c r="S76" s="47">
        <f>SUM(S41:S75)</f>
        <v>0</v>
      </c>
      <c r="T76" s="47">
        <f>SUM(T41:T75)</f>
        <v>0</v>
      </c>
      <c r="U76" s="49">
        <f>SUM(U41:U75)</f>
        <v>0</v>
      </c>
      <c r="V76" s="34"/>
      <c r="W76" s="46"/>
      <c r="X76" s="47"/>
      <c r="Y76" s="47" t="e">
        <f>#REF!</f>
        <v>#REF!</v>
      </c>
      <c r="Z76" s="47" t="e">
        <f>#REF!</f>
        <v>#REF!</v>
      </c>
      <c r="AA76" s="47" t="e">
        <f>#REF!</f>
        <v>#REF!</v>
      </c>
      <c r="AB76" s="48"/>
      <c r="AC76" s="47">
        <f>SUM(AC41:AC75)</f>
        <v>0</v>
      </c>
      <c r="AD76" s="47">
        <f>SUM(AD41:AD75)</f>
        <v>0</v>
      </c>
      <c r="AE76" s="47">
        <f>SUM(AE41:AE75)</f>
        <v>0</v>
      </c>
      <c r="AF76" s="49">
        <f>SUM(AF41:AF75)</f>
        <v>0</v>
      </c>
      <c r="AG76" s="50"/>
      <c r="AH76" s="34"/>
      <c r="AI76" s="46"/>
      <c r="AJ76" s="47"/>
      <c r="AK76" s="47" t="e">
        <f>#REF!</f>
        <v>#REF!</v>
      </c>
      <c r="AL76" s="47" t="e">
        <f>#REF!</f>
        <v>#REF!</v>
      </c>
      <c r="AM76" s="47" t="e">
        <f>#REF!</f>
        <v>#REF!</v>
      </c>
      <c r="AN76" s="48"/>
      <c r="AO76" s="47">
        <f>SUM(AO41:AO75)</f>
        <v>0</v>
      </c>
      <c r="AP76" s="47">
        <f>SUM(AP41:AP75)</f>
        <v>0</v>
      </c>
      <c r="AQ76" s="47">
        <f>SUM(AQ41:AQ75)</f>
        <v>0</v>
      </c>
      <c r="AR76" s="49">
        <f>SUM(AR41:AR75)</f>
        <v>0</v>
      </c>
      <c r="AS76" s="50"/>
      <c r="AT76" s="34"/>
      <c r="AU76" s="46"/>
      <c r="AV76" s="47"/>
      <c r="AW76" s="47" t="e">
        <f>#REF!</f>
        <v>#REF!</v>
      </c>
      <c r="AX76" s="47" t="e">
        <f>#REF!</f>
        <v>#REF!</v>
      </c>
      <c r="AY76" s="47" t="e">
        <f>#REF!</f>
        <v>#REF!</v>
      </c>
      <c r="AZ76" s="48"/>
      <c r="BA76" s="47">
        <f>SUM(BA41:BA75)</f>
        <v>0</v>
      </c>
      <c r="BB76" s="47">
        <f>SUM(BB41:BB75)</f>
        <v>0</v>
      </c>
      <c r="BC76" s="47">
        <f>SUM(BC41:BC75)</f>
        <v>0</v>
      </c>
      <c r="BD76" s="49">
        <f>SUM(BD41:BD75)</f>
        <v>0</v>
      </c>
    </row>
    <row r="77" spans="1:56" ht="33">
      <c r="A77" s="804" t="e">
        <f>A40+7</f>
        <v>#REF!</v>
      </c>
      <c r="B77" s="804"/>
      <c r="C77" s="804"/>
      <c r="D77" s="805">
        <v>42415</v>
      </c>
      <c r="E77" s="805"/>
      <c r="F77" s="1"/>
      <c r="G77" s="52" t="s">
        <v>374</v>
      </c>
      <c r="H77" s="52" t="s">
        <v>375</v>
      </c>
      <c r="I77" s="53" t="s">
        <v>376</v>
      </c>
      <c r="J77" s="52" t="s">
        <v>377</v>
      </c>
      <c r="L77" s="804" t="e">
        <f>A77+1</f>
        <v>#REF!</v>
      </c>
      <c r="M77" s="804"/>
      <c r="N77" s="804"/>
      <c r="O77" s="800" t="s">
        <v>56</v>
      </c>
      <c r="P77" s="800"/>
      <c r="Q77" s="1"/>
      <c r="R77" s="52" t="s">
        <v>374</v>
      </c>
      <c r="S77" s="52" t="s">
        <v>375</v>
      </c>
      <c r="T77" s="53" t="s">
        <v>376</v>
      </c>
      <c r="U77" s="52" t="s">
        <v>377</v>
      </c>
      <c r="W77" s="804" t="e">
        <f>A77+2</f>
        <v>#REF!</v>
      </c>
      <c r="X77" s="804"/>
      <c r="Y77" s="804"/>
      <c r="Z77" s="800" t="s">
        <v>57</v>
      </c>
      <c r="AA77" s="800"/>
      <c r="AB77" s="1"/>
      <c r="AC77" s="52" t="s">
        <v>374</v>
      </c>
      <c r="AD77" s="52" t="s">
        <v>375</v>
      </c>
      <c r="AE77" s="53" t="s">
        <v>376</v>
      </c>
      <c r="AF77" s="52" t="s">
        <v>377</v>
      </c>
      <c r="AG77" s="1"/>
      <c r="AI77" s="804" t="e">
        <f>A77+3</f>
        <v>#REF!</v>
      </c>
      <c r="AJ77" s="804"/>
      <c r="AK77" s="804"/>
      <c r="AL77" s="800" t="s">
        <v>58</v>
      </c>
      <c r="AM77" s="800"/>
      <c r="AN77" s="1"/>
      <c r="AO77" s="52" t="s">
        <v>374</v>
      </c>
      <c r="AP77" s="52" t="s">
        <v>375</v>
      </c>
      <c r="AQ77" s="53" t="s">
        <v>376</v>
      </c>
      <c r="AR77" s="52" t="s">
        <v>377</v>
      </c>
      <c r="AS77" s="1"/>
      <c r="AU77" s="803" t="e">
        <f>A77+4</f>
        <v>#REF!</v>
      </c>
      <c r="AV77" s="803"/>
      <c r="AW77" s="803"/>
      <c r="AX77" s="800" t="s">
        <v>59</v>
      </c>
      <c r="AY77" s="800"/>
      <c r="AZ77" s="1"/>
      <c r="BA77" s="52" t="s">
        <v>374</v>
      </c>
      <c r="BB77" s="52" t="s">
        <v>375</v>
      </c>
      <c r="BC77" s="53" t="s">
        <v>376</v>
      </c>
      <c r="BD77" s="52" t="s">
        <v>377</v>
      </c>
    </row>
    <row r="78" spans="1:56" ht="20.5" customHeight="1">
      <c r="A78" s="797" t="s">
        <v>60</v>
      </c>
      <c r="B78" s="5" t="e">
        <f>#REF!</f>
        <v>#REF!</v>
      </c>
      <c r="C78" s="5" t="e">
        <f>#REF!</f>
        <v>#REF!</v>
      </c>
      <c r="D78" s="5" t="e">
        <f>#REF!</f>
        <v>#REF!</v>
      </c>
      <c r="E78" s="5" t="e">
        <f>#REF!</f>
        <v>#REF!</v>
      </c>
      <c r="F78" s="37"/>
      <c r="G78" s="38"/>
      <c r="H78" s="38"/>
      <c r="I78" s="38"/>
      <c r="J78" s="39"/>
      <c r="L78" s="797" t="s">
        <v>60</v>
      </c>
      <c r="M78" s="5" t="e">
        <f>#REF!</f>
        <v>#REF!</v>
      </c>
      <c r="N78" s="5" t="e">
        <f>#REF!</f>
        <v>#REF!</v>
      </c>
      <c r="O78" s="5" t="e">
        <f>#REF!</f>
        <v>#REF!</v>
      </c>
      <c r="P78" s="5" t="e">
        <f>#REF!</f>
        <v>#REF!</v>
      </c>
      <c r="Q78" s="37"/>
      <c r="R78" s="38"/>
      <c r="S78" s="38"/>
      <c r="T78" s="38"/>
      <c r="U78" s="39"/>
      <c r="W78" s="797" t="s">
        <v>60</v>
      </c>
      <c r="X78" s="5" t="e">
        <f>#REF!</f>
        <v>#REF!</v>
      </c>
      <c r="Y78" s="5" t="e">
        <f>#REF!</f>
        <v>#REF!</v>
      </c>
      <c r="Z78" s="5" t="e">
        <f>#REF!</f>
        <v>#REF!</v>
      </c>
      <c r="AA78" s="5" t="e">
        <f>#REF!</f>
        <v>#REF!</v>
      </c>
      <c r="AB78" s="37"/>
      <c r="AC78" s="38"/>
      <c r="AD78" s="38"/>
      <c r="AE78" s="38"/>
      <c r="AF78" s="39"/>
      <c r="AG78" s="11"/>
      <c r="AI78" s="797" t="s">
        <v>60</v>
      </c>
      <c r="AJ78" s="5" t="e">
        <f>#REF!</f>
        <v>#REF!</v>
      </c>
      <c r="AK78" s="5" t="e">
        <f>#REF!</f>
        <v>#REF!</v>
      </c>
      <c r="AL78" s="5" t="e">
        <f>#REF!</f>
        <v>#REF!</v>
      </c>
      <c r="AM78" s="5" t="e">
        <f>#REF!</f>
        <v>#REF!</v>
      </c>
      <c r="AN78" s="37"/>
      <c r="AO78" s="38"/>
      <c r="AP78" s="38"/>
      <c r="AQ78" s="38"/>
      <c r="AR78" s="39"/>
      <c r="AS78" s="11"/>
      <c r="AU78" s="797" t="s">
        <v>60</v>
      </c>
      <c r="AV78" s="5" t="e">
        <f>#REF!</f>
        <v>#REF!</v>
      </c>
      <c r="AW78" s="5" t="e">
        <f>#REF!</f>
        <v>#REF!</v>
      </c>
      <c r="AX78" s="5" t="e">
        <f>#REF!</f>
        <v>#REF!</v>
      </c>
      <c r="AY78" s="5" t="e">
        <f>#REF!</f>
        <v>#REF!</v>
      </c>
      <c r="AZ78" s="37"/>
      <c r="BA78" s="38"/>
      <c r="BB78" s="38"/>
      <c r="BC78" s="38"/>
      <c r="BD78" s="39"/>
    </row>
    <row r="79" spans="1:56" ht="19.5">
      <c r="A79" s="798"/>
      <c r="B79" s="12"/>
      <c r="C79" s="12" t="e">
        <f>#REF!</f>
        <v>#REF!</v>
      </c>
      <c r="D79" s="12" t="e">
        <f>#REF!</f>
        <v>#REF!</v>
      </c>
      <c r="E79" s="12" t="e">
        <f>#REF!</f>
        <v>#REF!</v>
      </c>
      <c r="F79" s="40"/>
      <c r="G79" s="41"/>
      <c r="H79" s="41"/>
      <c r="I79" s="41"/>
      <c r="J79" s="42"/>
      <c r="L79" s="798"/>
      <c r="M79" s="12"/>
      <c r="N79" s="12" t="e">
        <f>#REF!</f>
        <v>#REF!</v>
      </c>
      <c r="O79" s="12" t="e">
        <f>#REF!</f>
        <v>#REF!</v>
      </c>
      <c r="P79" s="12" t="e">
        <f>#REF!</f>
        <v>#REF!</v>
      </c>
      <c r="Q79" s="40"/>
      <c r="R79" s="41"/>
      <c r="S79" s="41"/>
      <c r="T79" s="41"/>
      <c r="U79" s="42"/>
      <c r="W79" s="798"/>
      <c r="X79" s="12"/>
      <c r="Y79" s="12" t="e">
        <f>#REF!</f>
        <v>#REF!</v>
      </c>
      <c r="Z79" s="12" t="e">
        <f>#REF!</f>
        <v>#REF!</v>
      </c>
      <c r="AA79" s="12" t="e">
        <f>#REF!</f>
        <v>#REF!</v>
      </c>
      <c r="AB79" s="40"/>
      <c r="AC79" s="41"/>
      <c r="AD79" s="41"/>
      <c r="AE79" s="41"/>
      <c r="AF79" s="42"/>
      <c r="AG79" s="11"/>
      <c r="AI79" s="798"/>
      <c r="AJ79" s="12"/>
      <c r="AK79" s="12" t="e">
        <f>#REF!</f>
        <v>#REF!</v>
      </c>
      <c r="AL79" s="12" t="e">
        <f>#REF!</f>
        <v>#REF!</v>
      </c>
      <c r="AM79" s="12" t="e">
        <f>#REF!</f>
        <v>#REF!</v>
      </c>
      <c r="AN79" s="40"/>
      <c r="AO79" s="41"/>
      <c r="AP79" s="41"/>
      <c r="AQ79" s="41"/>
      <c r="AR79" s="42"/>
      <c r="AS79" s="11"/>
      <c r="AU79" s="798"/>
      <c r="AV79" s="12"/>
      <c r="AW79" s="12" t="e">
        <f>#REF!</f>
        <v>#REF!</v>
      </c>
      <c r="AX79" s="12" t="e">
        <f>#REF!</f>
        <v>#REF!</v>
      </c>
      <c r="AY79" s="12" t="e">
        <f>#REF!</f>
        <v>#REF!</v>
      </c>
      <c r="AZ79" s="40"/>
      <c r="BA79" s="41"/>
      <c r="BB79" s="41"/>
      <c r="BC79" s="41"/>
      <c r="BD79" s="42"/>
    </row>
    <row r="80" spans="1:56" ht="19.5">
      <c r="A80" s="798"/>
      <c r="B80" s="17"/>
      <c r="C80" s="12" t="e">
        <f>#REF!</f>
        <v>#REF!</v>
      </c>
      <c r="D80" s="12" t="e">
        <f>#REF!</f>
        <v>#REF!</v>
      </c>
      <c r="E80" s="12" t="e">
        <f>#REF!</f>
        <v>#REF!</v>
      </c>
      <c r="F80" s="40"/>
      <c r="G80" s="41"/>
      <c r="H80" s="41"/>
      <c r="I80" s="41"/>
      <c r="J80" s="42"/>
      <c r="L80" s="798"/>
      <c r="M80" s="17"/>
      <c r="N80" s="12" t="e">
        <f>#REF!</f>
        <v>#REF!</v>
      </c>
      <c r="O80" s="12" t="e">
        <f>#REF!</f>
        <v>#REF!</v>
      </c>
      <c r="P80" s="12" t="e">
        <f>#REF!</f>
        <v>#REF!</v>
      </c>
      <c r="Q80" s="40"/>
      <c r="R80" s="41"/>
      <c r="S80" s="41"/>
      <c r="T80" s="41"/>
      <c r="U80" s="42"/>
      <c r="W80" s="798"/>
      <c r="X80" s="17"/>
      <c r="Y80" s="12" t="e">
        <f>#REF!</f>
        <v>#REF!</v>
      </c>
      <c r="Z80" s="12" t="e">
        <f>#REF!</f>
        <v>#REF!</v>
      </c>
      <c r="AA80" s="12" t="e">
        <f>#REF!</f>
        <v>#REF!</v>
      </c>
      <c r="AB80" s="40"/>
      <c r="AC80" s="41"/>
      <c r="AD80" s="41"/>
      <c r="AE80" s="41"/>
      <c r="AF80" s="42"/>
      <c r="AG80" s="11"/>
      <c r="AI80" s="798"/>
      <c r="AJ80" s="17"/>
      <c r="AK80" s="12" t="e">
        <f>#REF!</f>
        <v>#REF!</v>
      </c>
      <c r="AL80" s="12" t="e">
        <f>#REF!</f>
        <v>#REF!</v>
      </c>
      <c r="AM80" s="12" t="e">
        <f>#REF!</f>
        <v>#REF!</v>
      </c>
      <c r="AN80" s="40"/>
      <c r="AO80" s="41"/>
      <c r="AP80" s="41"/>
      <c r="AQ80" s="41"/>
      <c r="AR80" s="42"/>
      <c r="AS80" s="11"/>
      <c r="AU80" s="798"/>
      <c r="AV80" s="17"/>
      <c r="AW80" s="12" t="e">
        <f>#REF!</f>
        <v>#REF!</v>
      </c>
      <c r="AX80" s="12" t="e">
        <f>#REF!</f>
        <v>#REF!</v>
      </c>
      <c r="AY80" s="12" t="e">
        <f>#REF!</f>
        <v>#REF!</v>
      </c>
      <c r="AZ80" s="40"/>
      <c r="BA80" s="41"/>
      <c r="BB80" s="41"/>
      <c r="BC80" s="41"/>
      <c r="BD80" s="42"/>
    </row>
    <row r="81" spans="1:56" ht="19.5">
      <c r="A81" s="798"/>
      <c r="B81" s="17"/>
      <c r="C81" s="12" t="e">
        <f>#REF!</f>
        <v>#REF!</v>
      </c>
      <c r="D81" s="12" t="e">
        <f>#REF!</f>
        <v>#REF!</v>
      </c>
      <c r="E81" s="12" t="e">
        <f>#REF!</f>
        <v>#REF!</v>
      </c>
      <c r="F81" s="40"/>
      <c r="G81" s="41"/>
      <c r="H81" s="41"/>
      <c r="I81" s="41"/>
      <c r="J81" s="42"/>
      <c r="L81" s="798"/>
      <c r="M81" s="17"/>
      <c r="N81" s="12" t="e">
        <f>#REF!</f>
        <v>#REF!</v>
      </c>
      <c r="O81" s="12" t="e">
        <f>#REF!</f>
        <v>#REF!</v>
      </c>
      <c r="P81" s="12" t="e">
        <f>#REF!</f>
        <v>#REF!</v>
      </c>
      <c r="Q81" s="40"/>
      <c r="R81" s="41"/>
      <c r="S81" s="41"/>
      <c r="T81" s="41"/>
      <c r="U81" s="42"/>
      <c r="W81" s="798"/>
      <c r="X81" s="17"/>
      <c r="Y81" s="12" t="e">
        <f>#REF!</f>
        <v>#REF!</v>
      </c>
      <c r="Z81" s="12" t="e">
        <f>#REF!</f>
        <v>#REF!</v>
      </c>
      <c r="AA81" s="12" t="e">
        <f>#REF!</f>
        <v>#REF!</v>
      </c>
      <c r="AB81" s="40"/>
      <c r="AC81" s="41"/>
      <c r="AD81" s="41"/>
      <c r="AE81" s="41"/>
      <c r="AF81" s="42"/>
      <c r="AG81" s="11"/>
      <c r="AI81" s="798"/>
      <c r="AJ81" s="17"/>
      <c r="AK81" s="12" t="e">
        <f>#REF!</f>
        <v>#REF!</v>
      </c>
      <c r="AL81" s="12" t="e">
        <f>#REF!</f>
        <v>#REF!</v>
      </c>
      <c r="AM81" s="12" t="e">
        <f>#REF!</f>
        <v>#REF!</v>
      </c>
      <c r="AN81" s="40"/>
      <c r="AO81" s="41"/>
      <c r="AP81" s="41"/>
      <c r="AQ81" s="41"/>
      <c r="AR81" s="42"/>
      <c r="AS81" s="11"/>
      <c r="AU81" s="798"/>
      <c r="AV81" s="17"/>
      <c r="AW81" s="12" t="e">
        <f>#REF!</f>
        <v>#REF!</v>
      </c>
      <c r="AX81" s="12" t="e">
        <f>#REF!</f>
        <v>#REF!</v>
      </c>
      <c r="AY81" s="12" t="e">
        <f>#REF!</f>
        <v>#REF!</v>
      </c>
      <c r="AZ81" s="40"/>
      <c r="BA81" s="41"/>
      <c r="BB81" s="41"/>
      <c r="BC81" s="41"/>
      <c r="BD81" s="42"/>
    </row>
    <row r="82" spans="1:56" ht="19.5">
      <c r="A82" s="798"/>
      <c r="B82" s="17"/>
      <c r="C82" s="12" t="e">
        <f>#REF!</f>
        <v>#REF!</v>
      </c>
      <c r="D82" s="12" t="e">
        <f>#REF!</f>
        <v>#REF!</v>
      </c>
      <c r="E82" s="12" t="e">
        <f>#REF!</f>
        <v>#REF!</v>
      </c>
      <c r="F82" s="40"/>
      <c r="G82" s="41"/>
      <c r="H82" s="41"/>
      <c r="I82" s="41"/>
      <c r="J82" s="42"/>
      <c r="L82" s="798"/>
      <c r="M82" s="17"/>
      <c r="N82" s="12" t="e">
        <f>#REF!</f>
        <v>#REF!</v>
      </c>
      <c r="O82" s="12" t="e">
        <f>#REF!</f>
        <v>#REF!</v>
      </c>
      <c r="P82" s="12" t="e">
        <f>#REF!</f>
        <v>#REF!</v>
      </c>
      <c r="Q82" s="40"/>
      <c r="R82" s="41"/>
      <c r="S82" s="41"/>
      <c r="T82" s="41"/>
      <c r="U82" s="42"/>
      <c r="W82" s="798"/>
      <c r="X82" s="17"/>
      <c r="Y82" s="12" t="e">
        <f>#REF!</f>
        <v>#REF!</v>
      </c>
      <c r="Z82" s="12" t="e">
        <f>#REF!</f>
        <v>#REF!</v>
      </c>
      <c r="AA82" s="12" t="e">
        <f>#REF!</f>
        <v>#REF!</v>
      </c>
      <c r="AB82" s="40"/>
      <c r="AC82" s="41"/>
      <c r="AD82" s="41"/>
      <c r="AE82" s="41"/>
      <c r="AF82" s="42"/>
      <c r="AG82" s="11"/>
      <c r="AI82" s="798"/>
      <c r="AJ82" s="17"/>
      <c r="AK82" s="12" t="e">
        <f>#REF!</f>
        <v>#REF!</v>
      </c>
      <c r="AL82" s="12" t="e">
        <f>#REF!</f>
        <v>#REF!</v>
      </c>
      <c r="AM82" s="12" t="e">
        <f>#REF!</f>
        <v>#REF!</v>
      </c>
      <c r="AN82" s="40"/>
      <c r="AO82" s="41"/>
      <c r="AP82" s="41"/>
      <c r="AQ82" s="41"/>
      <c r="AR82" s="42"/>
      <c r="AS82" s="11"/>
      <c r="AU82" s="798"/>
      <c r="AV82" s="17"/>
      <c r="AW82" s="12" t="e">
        <f>#REF!</f>
        <v>#REF!</v>
      </c>
      <c r="AX82" s="12" t="e">
        <f>#REF!</f>
        <v>#REF!</v>
      </c>
      <c r="AY82" s="12" t="e">
        <f>#REF!</f>
        <v>#REF!</v>
      </c>
      <c r="AZ82" s="40"/>
      <c r="BA82" s="41"/>
      <c r="BB82" s="41"/>
      <c r="BC82" s="41"/>
      <c r="BD82" s="42"/>
    </row>
    <row r="83" spans="1:56" ht="19.5">
      <c r="A83" s="798"/>
      <c r="B83" s="18"/>
      <c r="C83" s="12" t="e">
        <f>#REF!</f>
        <v>#REF!</v>
      </c>
      <c r="D83" s="12" t="e">
        <f>#REF!</f>
        <v>#REF!</v>
      </c>
      <c r="E83" s="12" t="e">
        <f>#REF!</f>
        <v>#REF!</v>
      </c>
      <c r="F83" s="40"/>
      <c r="G83" s="41"/>
      <c r="H83" s="41"/>
      <c r="I83" s="41"/>
      <c r="J83" s="42"/>
      <c r="L83" s="798"/>
      <c r="M83" s="18"/>
      <c r="N83" s="12" t="e">
        <f>#REF!</f>
        <v>#REF!</v>
      </c>
      <c r="O83" s="12" t="e">
        <f>#REF!</f>
        <v>#REF!</v>
      </c>
      <c r="P83" s="12" t="e">
        <f>#REF!</f>
        <v>#REF!</v>
      </c>
      <c r="Q83" s="40"/>
      <c r="R83" s="41"/>
      <c r="S83" s="41"/>
      <c r="T83" s="41"/>
      <c r="U83" s="42"/>
      <c r="W83" s="798"/>
      <c r="X83" s="18"/>
      <c r="Y83" s="12" t="e">
        <f>#REF!</f>
        <v>#REF!</v>
      </c>
      <c r="Z83" s="12" t="e">
        <f>#REF!</f>
        <v>#REF!</v>
      </c>
      <c r="AA83" s="12" t="e">
        <f>#REF!</f>
        <v>#REF!</v>
      </c>
      <c r="AB83" s="40"/>
      <c r="AC83" s="41"/>
      <c r="AD83" s="41"/>
      <c r="AE83" s="41"/>
      <c r="AF83" s="42"/>
      <c r="AG83" s="11"/>
      <c r="AI83" s="798"/>
      <c r="AJ83" s="18"/>
      <c r="AK83" s="12" t="e">
        <f>#REF!</f>
        <v>#REF!</v>
      </c>
      <c r="AL83" s="12" t="e">
        <f>#REF!</f>
        <v>#REF!</v>
      </c>
      <c r="AM83" s="12" t="e">
        <f>#REF!</f>
        <v>#REF!</v>
      </c>
      <c r="AN83" s="40"/>
      <c r="AO83" s="41"/>
      <c r="AP83" s="41"/>
      <c r="AQ83" s="41"/>
      <c r="AR83" s="42"/>
      <c r="AS83" s="11"/>
      <c r="AU83" s="798"/>
      <c r="AV83" s="18"/>
      <c r="AW83" s="12" t="e">
        <f>#REF!</f>
        <v>#REF!</v>
      </c>
      <c r="AX83" s="12" t="e">
        <f>#REF!</f>
        <v>#REF!</v>
      </c>
      <c r="AY83" s="12" t="e">
        <f>#REF!</f>
        <v>#REF!</v>
      </c>
      <c r="AZ83" s="40"/>
      <c r="BA83" s="41"/>
      <c r="BB83" s="41"/>
      <c r="BC83" s="41"/>
      <c r="BD83" s="42"/>
    </row>
    <row r="84" spans="1:56" ht="19.5">
      <c r="A84" s="798"/>
      <c r="B84" s="18"/>
      <c r="C84" s="12" t="e">
        <f>#REF!</f>
        <v>#REF!</v>
      </c>
      <c r="D84" s="12" t="e">
        <f>#REF!</f>
        <v>#REF!</v>
      </c>
      <c r="E84" s="12" t="e">
        <f>#REF!</f>
        <v>#REF!</v>
      </c>
      <c r="F84" s="40"/>
      <c r="G84" s="41"/>
      <c r="H84" s="41"/>
      <c r="I84" s="41"/>
      <c r="J84" s="42"/>
      <c r="L84" s="798"/>
      <c r="M84" s="18"/>
      <c r="N84" s="12" t="e">
        <f>#REF!</f>
        <v>#REF!</v>
      </c>
      <c r="O84" s="12" t="e">
        <f>#REF!</f>
        <v>#REF!</v>
      </c>
      <c r="P84" s="12" t="e">
        <f>#REF!</f>
        <v>#REF!</v>
      </c>
      <c r="Q84" s="40"/>
      <c r="R84" s="41"/>
      <c r="S84" s="41"/>
      <c r="T84" s="41"/>
      <c r="U84" s="42"/>
      <c r="W84" s="798"/>
      <c r="X84" s="18"/>
      <c r="Y84" s="12" t="e">
        <f>#REF!</f>
        <v>#REF!</v>
      </c>
      <c r="Z84" s="12" t="e">
        <f>#REF!</f>
        <v>#REF!</v>
      </c>
      <c r="AA84" s="12" t="e">
        <f>#REF!</f>
        <v>#REF!</v>
      </c>
      <c r="AB84" s="40"/>
      <c r="AC84" s="41"/>
      <c r="AD84" s="41"/>
      <c r="AE84" s="41"/>
      <c r="AF84" s="42"/>
      <c r="AG84" s="11"/>
      <c r="AI84" s="798"/>
      <c r="AJ84" s="18"/>
      <c r="AK84" s="12" t="e">
        <f>#REF!</f>
        <v>#REF!</v>
      </c>
      <c r="AL84" s="12" t="e">
        <f>#REF!</f>
        <v>#REF!</v>
      </c>
      <c r="AM84" s="12" t="e">
        <f>#REF!</f>
        <v>#REF!</v>
      </c>
      <c r="AN84" s="40"/>
      <c r="AO84" s="41"/>
      <c r="AP84" s="41"/>
      <c r="AQ84" s="41"/>
      <c r="AR84" s="42"/>
      <c r="AS84" s="11"/>
      <c r="AU84" s="798"/>
      <c r="AV84" s="18"/>
      <c r="AW84" s="12" t="e">
        <f>#REF!</f>
        <v>#REF!</v>
      </c>
      <c r="AX84" s="12" t="e">
        <f>#REF!</f>
        <v>#REF!</v>
      </c>
      <c r="AY84" s="12" t="e">
        <f>#REF!</f>
        <v>#REF!</v>
      </c>
      <c r="AZ84" s="40"/>
      <c r="BA84" s="41"/>
      <c r="BB84" s="41"/>
      <c r="BC84" s="41"/>
      <c r="BD84" s="42"/>
    </row>
    <row r="85" spans="1:56" ht="19.5">
      <c r="A85" s="799"/>
      <c r="B85" s="19"/>
      <c r="C85" s="20" t="e">
        <f>#REF!</f>
        <v>#REF!</v>
      </c>
      <c r="D85" s="20" t="e">
        <f>#REF!</f>
        <v>#REF!</v>
      </c>
      <c r="E85" s="20" t="e">
        <f>#REF!</f>
        <v>#REF!</v>
      </c>
      <c r="F85" s="43"/>
      <c r="G85" s="44"/>
      <c r="H85" s="44"/>
      <c r="I85" s="44"/>
      <c r="J85" s="45"/>
      <c r="L85" s="799"/>
      <c r="M85" s="19"/>
      <c r="N85" s="20" t="e">
        <f>#REF!</f>
        <v>#REF!</v>
      </c>
      <c r="O85" s="20" t="e">
        <f>#REF!</f>
        <v>#REF!</v>
      </c>
      <c r="P85" s="20" t="e">
        <f>#REF!</f>
        <v>#REF!</v>
      </c>
      <c r="Q85" s="43"/>
      <c r="R85" s="44"/>
      <c r="S85" s="44"/>
      <c r="T85" s="44"/>
      <c r="U85" s="45"/>
      <c r="W85" s="799"/>
      <c r="X85" s="19"/>
      <c r="Y85" s="20" t="e">
        <f>#REF!</f>
        <v>#REF!</v>
      </c>
      <c r="Z85" s="20" t="e">
        <f>#REF!</f>
        <v>#REF!</v>
      </c>
      <c r="AA85" s="20" t="e">
        <f>#REF!</f>
        <v>#REF!</v>
      </c>
      <c r="AB85" s="43"/>
      <c r="AC85" s="44"/>
      <c r="AD85" s="44"/>
      <c r="AE85" s="44"/>
      <c r="AF85" s="45"/>
      <c r="AG85" s="11"/>
      <c r="AI85" s="799"/>
      <c r="AJ85" s="19"/>
      <c r="AK85" s="20" t="e">
        <f>#REF!</f>
        <v>#REF!</v>
      </c>
      <c r="AL85" s="20" t="e">
        <f>#REF!</f>
        <v>#REF!</v>
      </c>
      <c r="AM85" s="20" t="e">
        <f>#REF!</f>
        <v>#REF!</v>
      </c>
      <c r="AN85" s="43"/>
      <c r="AO85" s="44"/>
      <c r="AP85" s="44"/>
      <c r="AQ85" s="44"/>
      <c r="AR85" s="45"/>
      <c r="AS85" s="11"/>
      <c r="AU85" s="799"/>
      <c r="AV85" s="19"/>
      <c r="AW85" s="20" t="e">
        <f>#REF!</f>
        <v>#REF!</v>
      </c>
      <c r="AX85" s="20" t="e">
        <f>#REF!</f>
        <v>#REF!</v>
      </c>
      <c r="AY85" s="20" t="e">
        <f>#REF!</f>
        <v>#REF!</v>
      </c>
      <c r="AZ85" s="43"/>
      <c r="BA85" s="44"/>
      <c r="BB85" s="44"/>
      <c r="BC85" s="44"/>
      <c r="BD85" s="45"/>
    </row>
    <row r="86" spans="1:56" ht="20.5" customHeight="1">
      <c r="A86" s="797" t="s">
        <v>4</v>
      </c>
      <c r="B86" s="5" t="e">
        <f>#REF!</f>
        <v>#REF!</v>
      </c>
      <c r="C86" s="5" t="e">
        <f>#REF!</f>
        <v>#REF!</v>
      </c>
      <c r="D86" s="5" t="e">
        <f>#REF!</f>
        <v>#REF!</v>
      </c>
      <c r="E86" s="5" t="e">
        <f>#REF!</f>
        <v>#REF!</v>
      </c>
      <c r="F86" s="37"/>
      <c r="G86" s="38"/>
      <c r="H86" s="38"/>
      <c r="I86" s="38"/>
      <c r="J86" s="39"/>
      <c r="L86" s="797" t="s">
        <v>4</v>
      </c>
      <c r="M86" s="5" t="e">
        <f>#REF!</f>
        <v>#REF!</v>
      </c>
      <c r="N86" s="5" t="e">
        <f>#REF!</f>
        <v>#REF!</v>
      </c>
      <c r="O86" s="5" t="e">
        <f>#REF!</f>
        <v>#REF!</v>
      </c>
      <c r="P86" s="5" t="e">
        <f>#REF!</f>
        <v>#REF!</v>
      </c>
      <c r="Q86" s="37"/>
      <c r="R86" s="38"/>
      <c r="S86" s="38"/>
      <c r="T86" s="38"/>
      <c r="U86" s="39"/>
      <c r="W86" s="797" t="s">
        <v>4</v>
      </c>
      <c r="X86" s="5" t="e">
        <f>#REF!</f>
        <v>#REF!</v>
      </c>
      <c r="Y86" s="5" t="e">
        <f>#REF!</f>
        <v>#REF!</v>
      </c>
      <c r="Z86" s="5" t="e">
        <f>#REF!</f>
        <v>#REF!</v>
      </c>
      <c r="AA86" s="5" t="e">
        <f>#REF!</f>
        <v>#REF!</v>
      </c>
      <c r="AB86" s="37"/>
      <c r="AC86" s="38"/>
      <c r="AD86" s="38"/>
      <c r="AE86" s="38"/>
      <c r="AF86" s="39"/>
      <c r="AG86" s="11"/>
      <c r="AI86" s="797" t="s">
        <v>4</v>
      </c>
      <c r="AJ86" s="5" t="e">
        <f>#REF!</f>
        <v>#REF!</v>
      </c>
      <c r="AK86" s="5" t="e">
        <f>#REF!</f>
        <v>#REF!</v>
      </c>
      <c r="AL86" s="5" t="e">
        <f>#REF!</f>
        <v>#REF!</v>
      </c>
      <c r="AM86" s="5" t="e">
        <f>#REF!</f>
        <v>#REF!</v>
      </c>
      <c r="AN86" s="37"/>
      <c r="AO86" s="38"/>
      <c r="AP86" s="38"/>
      <c r="AQ86" s="38"/>
      <c r="AR86" s="39"/>
      <c r="AS86" s="11"/>
      <c r="AU86" s="797" t="s">
        <v>4</v>
      </c>
      <c r="AV86" s="5" t="e">
        <f>#REF!</f>
        <v>#REF!</v>
      </c>
      <c r="AW86" s="5" t="e">
        <f>#REF!</f>
        <v>#REF!</v>
      </c>
      <c r="AX86" s="5" t="e">
        <f>#REF!</f>
        <v>#REF!</v>
      </c>
      <c r="AY86" s="5" t="e">
        <f>#REF!</f>
        <v>#REF!</v>
      </c>
      <c r="AZ86" s="37"/>
      <c r="BA86" s="38"/>
      <c r="BB86" s="38"/>
      <c r="BC86" s="38"/>
      <c r="BD86" s="39"/>
    </row>
    <row r="87" spans="1:56" ht="19.5">
      <c r="A87" s="798"/>
      <c r="B87" s="12"/>
      <c r="C87" s="12" t="e">
        <f>#REF!</f>
        <v>#REF!</v>
      </c>
      <c r="D87" s="12" t="e">
        <f>#REF!</f>
        <v>#REF!</v>
      </c>
      <c r="E87" s="12" t="e">
        <f>#REF!</f>
        <v>#REF!</v>
      </c>
      <c r="F87" s="40"/>
      <c r="G87" s="41"/>
      <c r="H87" s="41"/>
      <c r="I87" s="41"/>
      <c r="J87" s="42"/>
      <c r="L87" s="798"/>
      <c r="M87" s="12"/>
      <c r="N87" s="12" t="e">
        <f>#REF!</f>
        <v>#REF!</v>
      </c>
      <c r="O87" s="12" t="e">
        <f>#REF!</f>
        <v>#REF!</v>
      </c>
      <c r="P87" s="12" t="e">
        <f>#REF!</f>
        <v>#REF!</v>
      </c>
      <c r="Q87" s="40"/>
      <c r="R87" s="41"/>
      <c r="S87" s="41"/>
      <c r="T87" s="41"/>
      <c r="U87" s="42"/>
      <c r="W87" s="798"/>
      <c r="X87" s="12"/>
      <c r="Y87" s="12" t="e">
        <f>#REF!</f>
        <v>#REF!</v>
      </c>
      <c r="Z87" s="12" t="e">
        <f>#REF!</f>
        <v>#REF!</v>
      </c>
      <c r="AA87" s="12" t="e">
        <f>#REF!</f>
        <v>#REF!</v>
      </c>
      <c r="AB87" s="40"/>
      <c r="AC87" s="41"/>
      <c r="AD87" s="41"/>
      <c r="AE87" s="41"/>
      <c r="AF87" s="42"/>
      <c r="AG87" s="11"/>
      <c r="AI87" s="798"/>
      <c r="AJ87" s="12"/>
      <c r="AK87" s="12" t="e">
        <f>#REF!</f>
        <v>#REF!</v>
      </c>
      <c r="AL87" s="12" t="e">
        <f>#REF!</f>
        <v>#REF!</v>
      </c>
      <c r="AM87" s="12" t="e">
        <f>#REF!</f>
        <v>#REF!</v>
      </c>
      <c r="AN87" s="40"/>
      <c r="AO87" s="41"/>
      <c r="AP87" s="41"/>
      <c r="AQ87" s="41"/>
      <c r="AR87" s="42"/>
      <c r="AS87" s="11"/>
      <c r="AU87" s="798"/>
      <c r="AV87" s="12"/>
      <c r="AW87" s="12" t="e">
        <f>#REF!</f>
        <v>#REF!</v>
      </c>
      <c r="AX87" s="12" t="e">
        <f>#REF!</f>
        <v>#REF!</v>
      </c>
      <c r="AY87" s="12" t="e">
        <f>#REF!</f>
        <v>#REF!</v>
      </c>
      <c r="AZ87" s="40"/>
      <c r="BA87" s="41"/>
      <c r="BB87" s="41"/>
      <c r="BC87" s="41"/>
      <c r="BD87" s="42"/>
    </row>
    <row r="88" spans="1:56" ht="19.5">
      <c r="A88" s="798"/>
      <c r="B88" s="17"/>
      <c r="C88" s="12" t="e">
        <f>#REF!</f>
        <v>#REF!</v>
      </c>
      <c r="D88" s="12" t="e">
        <f>#REF!</f>
        <v>#REF!</v>
      </c>
      <c r="E88" s="12" t="e">
        <f>#REF!</f>
        <v>#REF!</v>
      </c>
      <c r="F88" s="40"/>
      <c r="G88" s="41"/>
      <c r="H88" s="41"/>
      <c r="I88" s="41"/>
      <c r="J88" s="42"/>
      <c r="L88" s="798"/>
      <c r="M88" s="17"/>
      <c r="N88" s="12" t="e">
        <f>#REF!</f>
        <v>#REF!</v>
      </c>
      <c r="O88" s="12" t="e">
        <f>#REF!</f>
        <v>#REF!</v>
      </c>
      <c r="P88" s="12" t="e">
        <f>#REF!</f>
        <v>#REF!</v>
      </c>
      <c r="Q88" s="40"/>
      <c r="R88" s="41"/>
      <c r="S88" s="41"/>
      <c r="T88" s="41"/>
      <c r="U88" s="42"/>
      <c r="W88" s="798"/>
      <c r="X88" s="17"/>
      <c r="Y88" s="12" t="e">
        <f>#REF!</f>
        <v>#REF!</v>
      </c>
      <c r="Z88" s="12" t="e">
        <f>#REF!</f>
        <v>#REF!</v>
      </c>
      <c r="AA88" s="12" t="e">
        <f>#REF!</f>
        <v>#REF!</v>
      </c>
      <c r="AB88" s="40"/>
      <c r="AC88" s="41"/>
      <c r="AD88" s="41"/>
      <c r="AE88" s="41"/>
      <c r="AF88" s="42"/>
      <c r="AG88" s="11"/>
      <c r="AI88" s="798"/>
      <c r="AJ88" s="17"/>
      <c r="AK88" s="12" t="e">
        <f>#REF!</f>
        <v>#REF!</v>
      </c>
      <c r="AL88" s="12" t="e">
        <f>#REF!</f>
        <v>#REF!</v>
      </c>
      <c r="AM88" s="12" t="e">
        <f>#REF!</f>
        <v>#REF!</v>
      </c>
      <c r="AN88" s="40"/>
      <c r="AO88" s="41"/>
      <c r="AP88" s="41"/>
      <c r="AQ88" s="41"/>
      <c r="AR88" s="42"/>
      <c r="AS88" s="11"/>
      <c r="AU88" s="798"/>
      <c r="AV88" s="17"/>
      <c r="AW88" s="12" t="e">
        <f>#REF!</f>
        <v>#REF!</v>
      </c>
      <c r="AX88" s="12" t="e">
        <f>#REF!</f>
        <v>#REF!</v>
      </c>
      <c r="AY88" s="12" t="e">
        <f>#REF!</f>
        <v>#REF!</v>
      </c>
      <c r="AZ88" s="40"/>
      <c r="BA88" s="41"/>
      <c r="BB88" s="41"/>
      <c r="BC88" s="41"/>
      <c r="BD88" s="42"/>
    </row>
    <row r="89" spans="1:56" ht="19.5">
      <c r="A89" s="798"/>
      <c r="B89" s="17"/>
      <c r="C89" s="12" t="e">
        <f>#REF!</f>
        <v>#REF!</v>
      </c>
      <c r="D89" s="12" t="e">
        <f>#REF!</f>
        <v>#REF!</v>
      </c>
      <c r="E89" s="12" t="e">
        <f>#REF!</f>
        <v>#REF!</v>
      </c>
      <c r="F89" s="40"/>
      <c r="G89" s="41"/>
      <c r="H89" s="41"/>
      <c r="I89" s="41"/>
      <c r="J89" s="42"/>
      <c r="L89" s="798"/>
      <c r="M89" s="17"/>
      <c r="N89" s="12" t="e">
        <f>#REF!</f>
        <v>#REF!</v>
      </c>
      <c r="O89" s="12" t="e">
        <f>#REF!</f>
        <v>#REF!</v>
      </c>
      <c r="P89" s="12" t="e">
        <f>#REF!</f>
        <v>#REF!</v>
      </c>
      <c r="Q89" s="40"/>
      <c r="R89" s="41"/>
      <c r="S89" s="41"/>
      <c r="T89" s="41"/>
      <c r="U89" s="42"/>
      <c r="W89" s="798"/>
      <c r="X89" s="17"/>
      <c r="Y89" s="12" t="e">
        <f>#REF!</f>
        <v>#REF!</v>
      </c>
      <c r="Z89" s="12" t="e">
        <f>#REF!</f>
        <v>#REF!</v>
      </c>
      <c r="AA89" s="12" t="e">
        <f>#REF!</f>
        <v>#REF!</v>
      </c>
      <c r="AB89" s="40"/>
      <c r="AC89" s="41"/>
      <c r="AD89" s="41"/>
      <c r="AE89" s="41"/>
      <c r="AF89" s="42"/>
      <c r="AG89" s="11"/>
      <c r="AI89" s="798"/>
      <c r="AJ89" s="17"/>
      <c r="AK89" s="12" t="e">
        <f>#REF!</f>
        <v>#REF!</v>
      </c>
      <c r="AL89" s="12" t="e">
        <f>#REF!</f>
        <v>#REF!</v>
      </c>
      <c r="AM89" s="12" t="e">
        <f>#REF!</f>
        <v>#REF!</v>
      </c>
      <c r="AN89" s="40"/>
      <c r="AO89" s="41"/>
      <c r="AP89" s="41"/>
      <c r="AQ89" s="41"/>
      <c r="AR89" s="42"/>
      <c r="AS89" s="11"/>
      <c r="AU89" s="798"/>
      <c r="AV89" s="17"/>
      <c r="AW89" s="12" t="e">
        <f>#REF!</f>
        <v>#REF!</v>
      </c>
      <c r="AX89" s="12" t="e">
        <f>#REF!</f>
        <v>#REF!</v>
      </c>
      <c r="AY89" s="12" t="e">
        <f>#REF!</f>
        <v>#REF!</v>
      </c>
      <c r="AZ89" s="40"/>
      <c r="BA89" s="41"/>
      <c r="BB89" s="41"/>
      <c r="BC89" s="41"/>
      <c r="BD89" s="42"/>
    </row>
    <row r="90" spans="1:56" ht="19.5">
      <c r="A90" s="798"/>
      <c r="B90" s="17"/>
      <c r="C90" s="12" t="e">
        <f>#REF!</f>
        <v>#REF!</v>
      </c>
      <c r="D90" s="12" t="e">
        <f>#REF!</f>
        <v>#REF!</v>
      </c>
      <c r="E90" s="12" t="e">
        <f>#REF!</f>
        <v>#REF!</v>
      </c>
      <c r="F90" s="40"/>
      <c r="G90" s="41"/>
      <c r="H90" s="41"/>
      <c r="I90" s="41"/>
      <c r="J90" s="42"/>
      <c r="L90" s="798"/>
      <c r="M90" s="17"/>
      <c r="N90" s="12" t="e">
        <f>#REF!</f>
        <v>#REF!</v>
      </c>
      <c r="O90" s="12" t="e">
        <f>#REF!</f>
        <v>#REF!</v>
      </c>
      <c r="P90" s="12" t="e">
        <f>#REF!</f>
        <v>#REF!</v>
      </c>
      <c r="Q90" s="40"/>
      <c r="R90" s="41"/>
      <c r="S90" s="41"/>
      <c r="T90" s="41"/>
      <c r="U90" s="42"/>
      <c r="W90" s="798"/>
      <c r="X90" s="17"/>
      <c r="Y90" s="12" t="e">
        <f>#REF!</f>
        <v>#REF!</v>
      </c>
      <c r="Z90" s="12" t="e">
        <f>#REF!</f>
        <v>#REF!</v>
      </c>
      <c r="AA90" s="12" t="e">
        <f>#REF!</f>
        <v>#REF!</v>
      </c>
      <c r="AB90" s="40"/>
      <c r="AC90" s="41"/>
      <c r="AD90" s="41"/>
      <c r="AE90" s="41"/>
      <c r="AF90" s="42"/>
      <c r="AG90" s="11"/>
      <c r="AI90" s="798"/>
      <c r="AJ90" s="17"/>
      <c r="AK90" s="12" t="e">
        <f>#REF!</f>
        <v>#REF!</v>
      </c>
      <c r="AL90" s="12" t="e">
        <f>#REF!</f>
        <v>#REF!</v>
      </c>
      <c r="AM90" s="12" t="e">
        <f>#REF!</f>
        <v>#REF!</v>
      </c>
      <c r="AN90" s="40"/>
      <c r="AO90" s="41"/>
      <c r="AP90" s="41"/>
      <c r="AQ90" s="41"/>
      <c r="AR90" s="42"/>
      <c r="AS90" s="11"/>
      <c r="AU90" s="798"/>
      <c r="AV90" s="17"/>
      <c r="AW90" s="12" t="e">
        <f>#REF!</f>
        <v>#REF!</v>
      </c>
      <c r="AX90" s="12" t="e">
        <f>#REF!</f>
        <v>#REF!</v>
      </c>
      <c r="AY90" s="12" t="e">
        <f>#REF!</f>
        <v>#REF!</v>
      </c>
      <c r="AZ90" s="40"/>
      <c r="BA90" s="41"/>
      <c r="BB90" s="41"/>
      <c r="BC90" s="41"/>
      <c r="BD90" s="42"/>
    </row>
    <row r="91" spans="1:56" ht="19.5">
      <c r="A91" s="798"/>
      <c r="B91" s="18"/>
      <c r="C91" s="12" t="e">
        <f>#REF!</f>
        <v>#REF!</v>
      </c>
      <c r="D91" s="12" t="e">
        <f>#REF!</f>
        <v>#REF!</v>
      </c>
      <c r="E91" s="12" t="e">
        <f>#REF!</f>
        <v>#REF!</v>
      </c>
      <c r="F91" s="40"/>
      <c r="G91" s="41"/>
      <c r="H91" s="41"/>
      <c r="I91" s="41"/>
      <c r="J91" s="42"/>
      <c r="L91" s="798"/>
      <c r="M91" s="18"/>
      <c r="N91" s="12" t="e">
        <f>#REF!</f>
        <v>#REF!</v>
      </c>
      <c r="O91" s="12" t="e">
        <f>#REF!</f>
        <v>#REF!</v>
      </c>
      <c r="P91" s="12" t="e">
        <f>#REF!</f>
        <v>#REF!</v>
      </c>
      <c r="Q91" s="40"/>
      <c r="R91" s="41"/>
      <c r="S91" s="41"/>
      <c r="T91" s="41"/>
      <c r="U91" s="42"/>
      <c r="W91" s="798"/>
      <c r="X91" s="18"/>
      <c r="Y91" s="12" t="e">
        <f>#REF!</f>
        <v>#REF!</v>
      </c>
      <c r="Z91" s="12" t="e">
        <f>#REF!</f>
        <v>#REF!</v>
      </c>
      <c r="AA91" s="12" t="e">
        <f>#REF!</f>
        <v>#REF!</v>
      </c>
      <c r="AB91" s="40"/>
      <c r="AC91" s="41"/>
      <c r="AD91" s="41"/>
      <c r="AE91" s="41"/>
      <c r="AF91" s="42"/>
      <c r="AG91" s="11"/>
      <c r="AI91" s="798"/>
      <c r="AJ91" s="18"/>
      <c r="AK91" s="12" t="e">
        <f>#REF!</f>
        <v>#REF!</v>
      </c>
      <c r="AL91" s="12" t="e">
        <f>#REF!</f>
        <v>#REF!</v>
      </c>
      <c r="AM91" s="12" t="e">
        <f>#REF!</f>
        <v>#REF!</v>
      </c>
      <c r="AN91" s="40"/>
      <c r="AO91" s="41"/>
      <c r="AP91" s="41"/>
      <c r="AQ91" s="41"/>
      <c r="AR91" s="42"/>
      <c r="AS91" s="11"/>
      <c r="AU91" s="798"/>
      <c r="AV91" s="18"/>
      <c r="AW91" s="12" t="e">
        <f>#REF!</f>
        <v>#REF!</v>
      </c>
      <c r="AX91" s="12" t="e">
        <f>#REF!</f>
        <v>#REF!</v>
      </c>
      <c r="AY91" s="12" t="e">
        <f>#REF!</f>
        <v>#REF!</v>
      </c>
      <c r="AZ91" s="40"/>
      <c r="BA91" s="41"/>
      <c r="BB91" s="41"/>
      <c r="BC91" s="41"/>
      <c r="BD91" s="42"/>
    </row>
    <row r="92" spans="1:56" ht="19.5">
      <c r="A92" s="798"/>
      <c r="B92" s="18"/>
      <c r="C92" s="12" t="e">
        <f>#REF!</f>
        <v>#REF!</v>
      </c>
      <c r="D92" s="12" t="e">
        <f>#REF!</f>
        <v>#REF!</v>
      </c>
      <c r="E92" s="12" t="e">
        <f>#REF!</f>
        <v>#REF!</v>
      </c>
      <c r="F92" s="40"/>
      <c r="G92" s="41"/>
      <c r="H92" s="41"/>
      <c r="I92" s="41"/>
      <c r="J92" s="42"/>
      <c r="L92" s="798"/>
      <c r="M92" s="18"/>
      <c r="N92" s="12" t="e">
        <f>#REF!</f>
        <v>#REF!</v>
      </c>
      <c r="O92" s="12" t="e">
        <f>#REF!</f>
        <v>#REF!</v>
      </c>
      <c r="P92" s="12" t="e">
        <f>#REF!</f>
        <v>#REF!</v>
      </c>
      <c r="Q92" s="40"/>
      <c r="R92" s="41"/>
      <c r="S92" s="41"/>
      <c r="T92" s="41"/>
      <c r="U92" s="42"/>
      <c r="W92" s="798"/>
      <c r="X92" s="18"/>
      <c r="Y92" s="12" t="e">
        <f>#REF!</f>
        <v>#REF!</v>
      </c>
      <c r="Z92" s="12" t="e">
        <f>#REF!</f>
        <v>#REF!</v>
      </c>
      <c r="AA92" s="12" t="e">
        <f>#REF!</f>
        <v>#REF!</v>
      </c>
      <c r="AB92" s="40"/>
      <c r="AC92" s="41"/>
      <c r="AD92" s="41"/>
      <c r="AE92" s="41"/>
      <c r="AF92" s="42"/>
      <c r="AG92" s="11"/>
      <c r="AI92" s="798"/>
      <c r="AJ92" s="18"/>
      <c r="AK92" s="12" t="e">
        <f>#REF!</f>
        <v>#REF!</v>
      </c>
      <c r="AL92" s="12" t="e">
        <f>#REF!</f>
        <v>#REF!</v>
      </c>
      <c r="AM92" s="12" t="e">
        <f>#REF!</f>
        <v>#REF!</v>
      </c>
      <c r="AN92" s="40"/>
      <c r="AO92" s="41"/>
      <c r="AP92" s="41"/>
      <c r="AQ92" s="41"/>
      <c r="AR92" s="42"/>
      <c r="AS92" s="11"/>
      <c r="AU92" s="798"/>
      <c r="AV92" s="18"/>
      <c r="AW92" s="12" t="e">
        <f>#REF!</f>
        <v>#REF!</v>
      </c>
      <c r="AX92" s="12" t="e">
        <f>#REF!</f>
        <v>#REF!</v>
      </c>
      <c r="AY92" s="12" t="e">
        <f>#REF!</f>
        <v>#REF!</v>
      </c>
      <c r="AZ92" s="40"/>
      <c r="BA92" s="41"/>
      <c r="BB92" s="41"/>
      <c r="BC92" s="41"/>
      <c r="BD92" s="42"/>
    </row>
    <row r="93" spans="1:56" ht="19.5">
      <c r="A93" s="799"/>
      <c r="B93" s="19"/>
      <c r="C93" s="20" t="e">
        <f>#REF!</f>
        <v>#REF!</v>
      </c>
      <c r="D93" s="20" t="e">
        <f>#REF!</f>
        <v>#REF!</v>
      </c>
      <c r="E93" s="20" t="e">
        <f>#REF!</f>
        <v>#REF!</v>
      </c>
      <c r="F93" s="43"/>
      <c r="G93" s="44"/>
      <c r="H93" s="44"/>
      <c r="I93" s="44"/>
      <c r="J93" s="45"/>
      <c r="L93" s="799"/>
      <c r="M93" s="19"/>
      <c r="N93" s="20" t="e">
        <f>#REF!</f>
        <v>#REF!</v>
      </c>
      <c r="O93" s="20" t="e">
        <f>#REF!</f>
        <v>#REF!</v>
      </c>
      <c r="P93" s="20" t="e">
        <f>#REF!</f>
        <v>#REF!</v>
      </c>
      <c r="Q93" s="43"/>
      <c r="R93" s="44"/>
      <c r="S93" s="44"/>
      <c r="T93" s="44"/>
      <c r="U93" s="45"/>
      <c r="W93" s="799"/>
      <c r="X93" s="19"/>
      <c r="Y93" s="20" t="e">
        <f>#REF!</f>
        <v>#REF!</v>
      </c>
      <c r="Z93" s="20" t="e">
        <f>#REF!</f>
        <v>#REF!</v>
      </c>
      <c r="AA93" s="20" t="e">
        <f>#REF!</f>
        <v>#REF!</v>
      </c>
      <c r="AB93" s="43"/>
      <c r="AC93" s="44"/>
      <c r="AD93" s="44"/>
      <c r="AE93" s="44"/>
      <c r="AF93" s="45"/>
      <c r="AG93" s="11"/>
      <c r="AI93" s="799"/>
      <c r="AJ93" s="19"/>
      <c r="AK93" s="20" t="e">
        <f>#REF!</f>
        <v>#REF!</v>
      </c>
      <c r="AL93" s="20" t="e">
        <f>#REF!</f>
        <v>#REF!</v>
      </c>
      <c r="AM93" s="20" t="e">
        <f>#REF!</f>
        <v>#REF!</v>
      </c>
      <c r="AN93" s="43"/>
      <c r="AO93" s="44"/>
      <c r="AP93" s="44"/>
      <c r="AQ93" s="44"/>
      <c r="AR93" s="45"/>
      <c r="AS93" s="11"/>
      <c r="AU93" s="799"/>
      <c r="AV93" s="19"/>
      <c r="AW93" s="20" t="e">
        <f>#REF!</f>
        <v>#REF!</v>
      </c>
      <c r="AX93" s="20" t="e">
        <f>#REF!</f>
        <v>#REF!</v>
      </c>
      <c r="AY93" s="20" t="e">
        <f>#REF!</f>
        <v>#REF!</v>
      </c>
      <c r="AZ93" s="43"/>
      <c r="BA93" s="44"/>
      <c r="BB93" s="44"/>
      <c r="BC93" s="44"/>
      <c r="BD93" s="45"/>
    </row>
    <row r="94" spans="1:56" ht="20.5" customHeight="1">
      <c r="A94" s="797" t="s">
        <v>80</v>
      </c>
      <c r="B94" s="5" t="e">
        <f>#REF!</f>
        <v>#REF!</v>
      </c>
      <c r="C94" s="5" t="e">
        <f>#REF!</f>
        <v>#REF!</v>
      </c>
      <c r="D94" s="5" t="e">
        <f>#REF!</f>
        <v>#REF!</v>
      </c>
      <c r="E94" s="5" t="e">
        <f>#REF!</f>
        <v>#REF!</v>
      </c>
      <c r="F94" s="37"/>
      <c r="G94" s="38"/>
      <c r="H94" s="38"/>
      <c r="I94" s="38"/>
      <c r="J94" s="39"/>
      <c r="L94" s="797" t="s">
        <v>80</v>
      </c>
      <c r="M94" s="5" t="e">
        <f>#REF!</f>
        <v>#REF!</v>
      </c>
      <c r="N94" s="5" t="e">
        <f>#REF!</f>
        <v>#REF!</v>
      </c>
      <c r="O94" s="5" t="e">
        <f>#REF!</f>
        <v>#REF!</v>
      </c>
      <c r="P94" s="5" t="e">
        <f>#REF!</f>
        <v>#REF!</v>
      </c>
      <c r="Q94" s="37"/>
      <c r="R94" s="38"/>
      <c r="S94" s="38"/>
      <c r="T94" s="38"/>
      <c r="U94" s="39"/>
      <c r="W94" s="797" t="s">
        <v>80</v>
      </c>
      <c r="X94" s="5" t="e">
        <f>#REF!</f>
        <v>#REF!</v>
      </c>
      <c r="Y94" s="5" t="e">
        <f>#REF!</f>
        <v>#REF!</v>
      </c>
      <c r="Z94" s="5" t="e">
        <f>#REF!</f>
        <v>#REF!</v>
      </c>
      <c r="AA94" s="5" t="e">
        <f>#REF!</f>
        <v>#REF!</v>
      </c>
      <c r="AB94" s="37"/>
      <c r="AC94" s="38"/>
      <c r="AD94" s="38"/>
      <c r="AE94" s="38"/>
      <c r="AF94" s="39"/>
      <c r="AG94" s="11"/>
      <c r="AI94" s="797" t="s">
        <v>80</v>
      </c>
      <c r="AJ94" s="5" t="e">
        <f>#REF!</f>
        <v>#REF!</v>
      </c>
      <c r="AK94" s="5" t="e">
        <f>#REF!</f>
        <v>#REF!</v>
      </c>
      <c r="AL94" s="5" t="e">
        <f>#REF!</f>
        <v>#REF!</v>
      </c>
      <c r="AM94" s="5" t="e">
        <f>#REF!</f>
        <v>#REF!</v>
      </c>
      <c r="AN94" s="37"/>
      <c r="AO94" s="38"/>
      <c r="AP94" s="38"/>
      <c r="AQ94" s="38"/>
      <c r="AR94" s="39"/>
      <c r="AS94" s="11"/>
      <c r="AU94" s="797" t="s">
        <v>80</v>
      </c>
      <c r="AV94" s="5" t="e">
        <f>#REF!</f>
        <v>#REF!</v>
      </c>
      <c r="AW94" s="5" t="e">
        <f>#REF!</f>
        <v>#REF!</v>
      </c>
      <c r="AX94" s="5" t="e">
        <f>#REF!</f>
        <v>#REF!</v>
      </c>
      <c r="AY94" s="5" t="e">
        <f>#REF!</f>
        <v>#REF!</v>
      </c>
      <c r="AZ94" s="37"/>
      <c r="BA94" s="38"/>
      <c r="BB94" s="38"/>
      <c r="BC94" s="38"/>
      <c r="BD94" s="39"/>
    </row>
    <row r="95" spans="1:56" ht="19.5">
      <c r="A95" s="798"/>
      <c r="B95" s="12"/>
      <c r="C95" s="12" t="e">
        <f>#REF!</f>
        <v>#REF!</v>
      </c>
      <c r="D95" s="12" t="e">
        <f>#REF!</f>
        <v>#REF!</v>
      </c>
      <c r="E95" s="12" t="e">
        <f>#REF!</f>
        <v>#REF!</v>
      </c>
      <c r="F95" s="40"/>
      <c r="G95" s="41"/>
      <c r="H95" s="41"/>
      <c r="I95" s="41"/>
      <c r="J95" s="42"/>
      <c r="L95" s="798"/>
      <c r="M95" s="12"/>
      <c r="N95" s="12" t="e">
        <f>#REF!</f>
        <v>#REF!</v>
      </c>
      <c r="O95" s="12" t="e">
        <f>#REF!</f>
        <v>#REF!</v>
      </c>
      <c r="P95" s="12" t="e">
        <f>#REF!</f>
        <v>#REF!</v>
      </c>
      <c r="Q95" s="40"/>
      <c r="R95" s="41"/>
      <c r="S95" s="41"/>
      <c r="T95" s="41"/>
      <c r="U95" s="42"/>
      <c r="W95" s="798"/>
      <c r="X95" s="12"/>
      <c r="Y95" s="12" t="e">
        <f>#REF!</f>
        <v>#REF!</v>
      </c>
      <c r="Z95" s="12" t="e">
        <f>#REF!</f>
        <v>#REF!</v>
      </c>
      <c r="AA95" s="12" t="e">
        <f>#REF!</f>
        <v>#REF!</v>
      </c>
      <c r="AB95" s="40"/>
      <c r="AC95" s="41"/>
      <c r="AD95" s="41"/>
      <c r="AE95" s="41"/>
      <c r="AF95" s="42"/>
      <c r="AG95" s="11"/>
      <c r="AI95" s="798"/>
      <c r="AJ95" s="12"/>
      <c r="AK95" s="12" t="e">
        <f>#REF!</f>
        <v>#REF!</v>
      </c>
      <c r="AL95" s="12" t="e">
        <f>#REF!</f>
        <v>#REF!</v>
      </c>
      <c r="AM95" s="12" t="e">
        <f>#REF!</f>
        <v>#REF!</v>
      </c>
      <c r="AN95" s="40"/>
      <c r="AO95" s="41"/>
      <c r="AP95" s="41"/>
      <c r="AQ95" s="41"/>
      <c r="AR95" s="42"/>
      <c r="AS95" s="11"/>
      <c r="AU95" s="798"/>
      <c r="AV95" s="12"/>
      <c r="AW95" s="12" t="e">
        <f>#REF!</f>
        <v>#REF!</v>
      </c>
      <c r="AX95" s="12" t="e">
        <f>#REF!</f>
        <v>#REF!</v>
      </c>
      <c r="AY95" s="12" t="e">
        <f>#REF!</f>
        <v>#REF!</v>
      </c>
      <c r="AZ95" s="40"/>
      <c r="BA95" s="41"/>
      <c r="BB95" s="41"/>
      <c r="BC95" s="41"/>
      <c r="BD95" s="42"/>
    </row>
    <row r="96" spans="1:56" ht="19.5">
      <c r="A96" s="798"/>
      <c r="B96" s="17"/>
      <c r="C96" s="12" t="e">
        <f>#REF!</f>
        <v>#REF!</v>
      </c>
      <c r="D96" s="12" t="e">
        <f>#REF!</f>
        <v>#REF!</v>
      </c>
      <c r="E96" s="12" t="e">
        <f>#REF!</f>
        <v>#REF!</v>
      </c>
      <c r="F96" s="40"/>
      <c r="G96" s="41"/>
      <c r="H96" s="41"/>
      <c r="I96" s="41"/>
      <c r="J96" s="42"/>
      <c r="L96" s="798"/>
      <c r="M96" s="17"/>
      <c r="N96" s="12" t="e">
        <f>#REF!</f>
        <v>#REF!</v>
      </c>
      <c r="O96" s="12" t="e">
        <f>#REF!</f>
        <v>#REF!</v>
      </c>
      <c r="P96" s="12" t="e">
        <f>#REF!</f>
        <v>#REF!</v>
      </c>
      <c r="Q96" s="40"/>
      <c r="R96" s="41"/>
      <c r="S96" s="41"/>
      <c r="T96" s="41"/>
      <c r="U96" s="42"/>
      <c r="W96" s="798"/>
      <c r="X96" s="17"/>
      <c r="Y96" s="12" t="e">
        <f>#REF!</f>
        <v>#REF!</v>
      </c>
      <c r="Z96" s="12" t="e">
        <f>#REF!</f>
        <v>#REF!</v>
      </c>
      <c r="AA96" s="12" t="e">
        <f>#REF!</f>
        <v>#REF!</v>
      </c>
      <c r="AB96" s="40"/>
      <c r="AC96" s="41"/>
      <c r="AD96" s="41"/>
      <c r="AE96" s="41"/>
      <c r="AF96" s="42"/>
      <c r="AG96" s="11"/>
      <c r="AI96" s="798"/>
      <c r="AJ96" s="17"/>
      <c r="AK96" s="12" t="e">
        <f>#REF!</f>
        <v>#REF!</v>
      </c>
      <c r="AL96" s="12" t="e">
        <f>#REF!</f>
        <v>#REF!</v>
      </c>
      <c r="AM96" s="12" t="e">
        <f>#REF!</f>
        <v>#REF!</v>
      </c>
      <c r="AN96" s="40"/>
      <c r="AO96" s="41"/>
      <c r="AP96" s="41"/>
      <c r="AQ96" s="41"/>
      <c r="AR96" s="42"/>
      <c r="AS96" s="11"/>
      <c r="AU96" s="798"/>
      <c r="AV96" s="17"/>
      <c r="AW96" s="12" t="e">
        <f>#REF!</f>
        <v>#REF!</v>
      </c>
      <c r="AX96" s="12" t="e">
        <f>#REF!</f>
        <v>#REF!</v>
      </c>
      <c r="AY96" s="12" t="e">
        <f>#REF!</f>
        <v>#REF!</v>
      </c>
      <c r="AZ96" s="40"/>
      <c r="BA96" s="41"/>
      <c r="BB96" s="41"/>
      <c r="BC96" s="41"/>
      <c r="BD96" s="42"/>
    </row>
    <row r="97" spans="1:56" ht="19.5">
      <c r="A97" s="798"/>
      <c r="B97" s="17"/>
      <c r="C97" s="12" t="e">
        <f>#REF!</f>
        <v>#REF!</v>
      </c>
      <c r="D97" s="12" t="e">
        <f>#REF!</f>
        <v>#REF!</v>
      </c>
      <c r="E97" s="12" t="e">
        <f>#REF!</f>
        <v>#REF!</v>
      </c>
      <c r="F97" s="40"/>
      <c r="G97" s="41"/>
      <c r="H97" s="41"/>
      <c r="I97" s="41"/>
      <c r="J97" s="42"/>
      <c r="L97" s="798"/>
      <c r="M97" s="17"/>
      <c r="N97" s="12" t="e">
        <f>#REF!</f>
        <v>#REF!</v>
      </c>
      <c r="O97" s="12" t="e">
        <f>#REF!</f>
        <v>#REF!</v>
      </c>
      <c r="P97" s="12" t="e">
        <f>#REF!</f>
        <v>#REF!</v>
      </c>
      <c r="Q97" s="40"/>
      <c r="R97" s="41"/>
      <c r="S97" s="41"/>
      <c r="T97" s="41"/>
      <c r="U97" s="42"/>
      <c r="W97" s="798"/>
      <c r="X97" s="17"/>
      <c r="Y97" s="12" t="e">
        <f>#REF!</f>
        <v>#REF!</v>
      </c>
      <c r="Z97" s="12" t="e">
        <f>#REF!</f>
        <v>#REF!</v>
      </c>
      <c r="AA97" s="12" t="e">
        <f>#REF!</f>
        <v>#REF!</v>
      </c>
      <c r="AB97" s="40"/>
      <c r="AC97" s="41"/>
      <c r="AD97" s="41"/>
      <c r="AE97" s="41"/>
      <c r="AF97" s="42"/>
      <c r="AG97" s="11"/>
      <c r="AI97" s="798"/>
      <c r="AJ97" s="17"/>
      <c r="AK97" s="12" t="e">
        <f>#REF!</f>
        <v>#REF!</v>
      </c>
      <c r="AL97" s="12" t="e">
        <f>#REF!</f>
        <v>#REF!</v>
      </c>
      <c r="AM97" s="12" t="e">
        <f>#REF!</f>
        <v>#REF!</v>
      </c>
      <c r="AN97" s="40"/>
      <c r="AO97" s="41"/>
      <c r="AP97" s="41"/>
      <c r="AQ97" s="41"/>
      <c r="AR97" s="42"/>
      <c r="AS97" s="11"/>
      <c r="AU97" s="798"/>
      <c r="AV97" s="17"/>
      <c r="AW97" s="12" t="e">
        <f>#REF!</f>
        <v>#REF!</v>
      </c>
      <c r="AX97" s="12" t="e">
        <f>#REF!</f>
        <v>#REF!</v>
      </c>
      <c r="AY97" s="12" t="e">
        <f>#REF!</f>
        <v>#REF!</v>
      </c>
      <c r="AZ97" s="40"/>
      <c r="BA97" s="41"/>
      <c r="BB97" s="41"/>
      <c r="BC97" s="41"/>
      <c r="BD97" s="42"/>
    </row>
    <row r="98" spans="1:56" ht="19.5">
      <c r="A98" s="798"/>
      <c r="B98" s="17"/>
      <c r="C98" s="12" t="e">
        <f>#REF!</f>
        <v>#REF!</v>
      </c>
      <c r="D98" s="12" t="e">
        <f>#REF!</f>
        <v>#REF!</v>
      </c>
      <c r="E98" s="12" t="e">
        <f>#REF!</f>
        <v>#REF!</v>
      </c>
      <c r="F98" s="40"/>
      <c r="G98" s="41"/>
      <c r="H98" s="41"/>
      <c r="I98" s="41"/>
      <c r="J98" s="42"/>
      <c r="L98" s="798"/>
      <c r="M98" s="17"/>
      <c r="N98" s="12" t="e">
        <f>#REF!</f>
        <v>#REF!</v>
      </c>
      <c r="O98" s="12" t="e">
        <f>#REF!</f>
        <v>#REF!</v>
      </c>
      <c r="P98" s="12" t="e">
        <f>#REF!</f>
        <v>#REF!</v>
      </c>
      <c r="Q98" s="40"/>
      <c r="R98" s="41"/>
      <c r="S98" s="41"/>
      <c r="T98" s="41"/>
      <c r="U98" s="42"/>
      <c r="W98" s="798"/>
      <c r="X98" s="17"/>
      <c r="Y98" s="12" t="e">
        <f>#REF!</f>
        <v>#REF!</v>
      </c>
      <c r="Z98" s="12" t="e">
        <f>#REF!</f>
        <v>#REF!</v>
      </c>
      <c r="AA98" s="12" t="e">
        <f>#REF!</f>
        <v>#REF!</v>
      </c>
      <c r="AB98" s="40"/>
      <c r="AC98" s="41"/>
      <c r="AD98" s="41"/>
      <c r="AE98" s="41"/>
      <c r="AF98" s="42"/>
      <c r="AG98" s="11"/>
      <c r="AI98" s="798"/>
      <c r="AJ98" s="17"/>
      <c r="AK98" s="12" t="e">
        <f>#REF!</f>
        <v>#REF!</v>
      </c>
      <c r="AL98" s="12" t="e">
        <f>#REF!</f>
        <v>#REF!</v>
      </c>
      <c r="AM98" s="12" t="e">
        <f>#REF!</f>
        <v>#REF!</v>
      </c>
      <c r="AN98" s="40"/>
      <c r="AO98" s="41"/>
      <c r="AP98" s="41"/>
      <c r="AQ98" s="41"/>
      <c r="AR98" s="42"/>
      <c r="AS98" s="11"/>
      <c r="AU98" s="798"/>
      <c r="AV98" s="17"/>
      <c r="AW98" s="12" t="e">
        <f>#REF!</f>
        <v>#REF!</v>
      </c>
      <c r="AX98" s="12" t="e">
        <f>#REF!</f>
        <v>#REF!</v>
      </c>
      <c r="AY98" s="12" t="e">
        <f>#REF!</f>
        <v>#REF!</v>
      </c>
      <c r="AZ98" s="40"/>
      <c r="BA98" s="41"/>
      <c r="BB98" s="41"/>
      <c r="BC98" s="41"/>
      <c r="BD98" s="42"/>
    </row>
    <row r="99" spans="1:56" ht="19.5">
      <c r="A99" s="798"/>
      <c r="B99" s="18"/>
      <c r="C99" s="12" t="e">
        <f>#REF!</f>
        <v>#REF!</v>
      </c>
      <c r="D99" s="12" t="e">
        <f>#REF!</f>
        <v>#REF!</v>
      </c>
      <c r="E99" s="12" t="e">
        <f>#REF!</f>
        <v>#REF!</v>
      </c>
      <c r="F99" s="40"/>
      <c r="G99" s="41"/>
      <c r="H99" s="41"/>
      <c r="I99" s="41"/>
      <c r="J99" s="42"/>
      <c r="L99" s="798"/>
      <c r="M99" s="18"/>
      <c r="N99" s="12" t="e">
        <f>#REF!</f>
        <v>#REF!</v>
      </c>
      <c r="O99" s="12" t="e">
        <f>#REF!</f>
        <v>#REF!</v>
      </c>
      <c r="P99" s="12" t="e">
        <f>#REF!</f>
        <v>#REF!</v>
      </c>
      <c r="Q99" s="40"/>
      <c r="R99" s="41"/>
      <c r="S99" s="41"/>
      <c r="T99" s="41"/>
      <c r="U99" s="42"/>
      <c r="W99" s="798"/>
      <c r="X99" s="18"/>
      <c r="Y99" s="12" t="e">
        <f>#REF!</f>
        <v>#REF!</v>
      </c>
      <c r="Z99" s="12" t="e">
        <f>#REF!</f>
        <v>#REF!</v>
      </c>
      <c r="AA99" s="12" t="e">
        <f>#REF!</f>
        <v>#REF!</v>
      </c>
      <c r="AB99" s="40"/>
      <c r="AC99" s="41"/>
      <c r="AD99" s="41"/>
      <c r="AE99" s="41"/>
      <c r="AF99" s="42"/>
      <c r="AG99" s="11"/>
      <c r="AI99" s="798"/>
      <c r="AJ99" s="18"/>
      <c r="AK99" s="12" t="e">
        <f>#REF!</f>
        <v>#REF!</v>
      </c>
      <c r="AL99" s="12" t="e">
        <f>#REF!</f>
        <v>#REF!</v>
      </c>
      <c r="AM99" s="12" t="e">
        <f>#REF!</f>
        <v>#REF!</v>
      </c>
      <c r="AN99" s="40"/>
      <c r="AO99" s="41"/>
      <c r="AP99" s="41"/>
      <c r="AQ99" s="41"/>
      <c r="AR99" s="42"/>
      <c r="AS99" s="11"/>
      <c r="AU99" s="798"/>
      <c r="AV99" s="18"/>
      <c r="AW99" s="12" t="e">
        <f>#REF!</f>
        <v>#REF!</v>
      </c>
      <c r="AX99" s="12" t="e">
        <f>#REF!</f>
        <v>#REF!</v>
      </c>
      <c r="AY99" s="12" t="e">
        <f>#REF!</f>
        <v>#REF!</v>
      </c>
      <c r="AZ99" s="40"/>
      <c r="BA99" s="41"/>
      <c r="BB99" s="41"/>
      <c r="BC99" s="41"/>
      <c r="BD99" s="42"/>
    </row>
    <row r="100" spans="1:56" ht="19.5">
      <c r="A100" s="798"/>
      <c r="B100" s="18"/>
      <c r="C100" s="12" t="e">
        <f>#REF!</f>
        <v>#REF!</v>
      </c>
      <c r="D100" s="12" t="e">
        <f>#REF!</f>
        <v>#REF!</v>
      </c>
      <c r="E100" s="12" t="e">
        <f>#REF!</f>
        <v>#REF!</v>
      </c>
      <c r="F100" s="40"/>
      <c r="G100" s="41"/>
      <c r="H100" s="41"/>
      <c r="I100" s="41"/>
      <c r="J100" s="42"/>
      <c r="L100" s="798"/>
      <c r="M100" s="18"/>
      <c r="N100" s="12" t="e">
        <f>#REF!</f>
        <v>#REF!</v>
      </c>
      <c r="O100" s="12" t="e">
        <f>#REF!</f>
        <v>#REF!</v>
      </c>
      <c r="P100" s="12" t="e">
        <f>#REF!</f>
        <v>#REF!</v>
      </c>
      <c r="Q100" s="40"/>
      <c r="R100" s="41"/>
      <c r="S100" s="41"/>
      <c r="T100" s="41"/>
      <c r="U100" s="42"/>
      <c r="W100" s="798"/>
      <c r="X100" s="18"/>
      <c r="Y100" s="12" t="e">
        <f>#REF!</f>
        <v>#REF!</v>
      </c>
      <c r="Z100" s="12" t="e">
        <f>#REF!</f>
        <v>#REF!</v>
      </c>
      <c r="AA100" s="12" t="e">
        <f>#REF!</f>
        <v>#REF!</v>
      </c>
      <c r="AB100" s="40"/>
      <c r="AC100" s="41"/>
      <c r="AD100" s="41"/>
      <c r="AE100" s="41"/>
      <c r="AF100" s="42"/>
      <c r="AG100" s="11"/>
      <c r="AI100" s="798"/>
      <c r="AJ100" s="18"/>
      <c r="AK100" s="12" t="e">
        <f>#REF!</f>
        <v>#REF!</v>
      </c>
      <c r="AL100" s="12" t="e">
        <f>#REF!</f>
        <v>#REF!</v>
      </c>
      <c r="AM100" s="12" t="e">
        <f>#REF!</f>
        <v>#REF!</v>
      </c>
      <c r="AN100" s="40"/>
      <c r="AO100" s="41"/>
      <c r="AP100" s="41"/>
      <c r="AQ100" s="41"/>
      <c r="AR100" s="42"/>
      <c r="AS100" s="11"/>
      <c r="AU100" s="798"/>
      <c r="AV100" s="18"/>
      <c r="AW100" s="12" t="e">
        <f>#REF!</f>
        <v>#REF!</v>
      </c>
      <c r="AX100" s="12" t="e">
        <f>#REF!</f>
        <v>#REF!</v>
      </c>
      <c r="AY100" s="12" t="e">
        <f>#REF!</f>
        <v>#REF!</v>
      </c>
      <c r="AZ100" s="40"/>
      <c r="BA100" s="41"/>
      <c r="BB100" s="41"/>
      <c r="BC100" s="41"/>
      <c r="BD100" s="42"/>
    </row>
    <row r="101" spans="1:56" ht="19.5">
      <c r="A101" s="799"/>
      <c r="B101" s="19"/>
      <c r="C101" s="20" t="e">
        <f>#REF!</f>
        <v>#REF!</v>
      </c>
      <c r="D101" s="20" t="e">
        <f>#REF!</f>
        <v>#REF!</v>
      </c>
      <c r="E101" s="20" t="e">
        <f>#REF!</f>
        <v>#REF!</v>
      </c>
      <c r="F101" s="43"/>
      <c r="G101" s="44"/>
      <c r="H101" s="44"/>
      <c r="I101" s="44"/>
      <c r="J101" s="45"/>
      <c r="L101" s="799"/>
      <c r="M101" s="19"/>
      <c r="N101" s="20" t="e">
        <f>#REF!</f>
        <v>#REF!</v>
      </c>
      <c r="O101" s="20" t="e">
        <f>#REF!</f>
        <v>#REF!</v>
      </c>
      <c r="P101" s="20" t="e">
        <f>#REF!</f>
        <v>#REF!</v>
      </c>
      <c r="Q101" s="43"/>
      <c r="R101" s="44"/>
      <c r="S101" s="44"/>
      <c r="T101" s="44"/>
      <c r="U101" s="45"/>
      <c r="W101" s="799"/>
      <c r="X101" s="19"/>
      <c r="Y101" s="20" t="e">
        <f>#REF!</f>
        <v>#REF!</v>
      </c>
      <c r="Z101" s="20" t="e">
        <f>#REF!</f>
        <v>#REF!</v>
      </c>
      <c r="AA101" s="20" t="e">
        <f>#REF!</f>
        <v>#REF!</v>
      </c>
      <c r="AB101" s="43"/>
      <c r="AC101" s="44"/>
      <c r="AD101" s="44"/>
      <c r="AE101" s="44"/>
      <c r="AF101" s="45"/>
      <c r="AG101" s="11"/>
      <c r="AI101" s="799"/>
      <c r="AJ101" s="19"/>
      <c r="AK101" s="20" t="e">
        <f>#REF!</f>
        <v>#REF!</v>
      </c>
      <c r="AL101" s="20" t="e">
        <f>#REF!</f>
        <v>#REF!</v>
      </c>
      <c r="AM101" s="20" t="e">
        <f>#REF!</f>
        <v>#REF!</v>
      </c>
      <c r="AN101" s="43"/>
      <c r="AO101" s="44"/>
      <c r="AP101" s="44"/>
      <c r="AQ101" s="44"/>
      <c r="AR101" s="45"/>
      <c r="AS101" s="11"/>
      <c r="AU101" s="799"/>
      <c r="AV101" s="19"/>
      <c r="AW101" s="20" t="e">
        <f>#REF!</f>
        <v>#REF!</v>
      </c>
      <c r="AX101" s="20" t="e">
        <f>#REF!</f>
        <v>#REF!</v>
      </c>
      <c r="AY101" s="20" t="e">
        <f>#REF!</f>
        <v>#REF!</v>
      </c>
      <c r="AZ101" s="43"/>
      <c r="BA101" s="44"/>
      <c r="BB101" s="44"/>
      <c r="BC101" s="44"/>
      <c r="BD101" s="45"/>
    </row>
    <row r="102" spans="1:56" ht="20.5" customHeight="1">
      <c r="A102" s="797" t="s">
        <v>6</v>
      </c>
      <c r="B102" s="5" t="e">
        <f>#REF!</f>
        <v>#REF!</v>
      </c>
      <c r="C102" s="5" t="e">
        <f>#REF!</f>
        <v>#REF!</v>
      </c>
      <c r="D102" s="5" t="e">
        <f>#REF!</f>
        <v>#REF!</v>
      </c>
      <c r="E102" s="5" t="e">
        <f>#REF!</f>
        <v>#REF!</v>
      </c>
      <c r="F102" s="37"/>
      <c r="G102" s="38"/>
      <c r="H102" s="38"/>
      <c r="I102" s="38"/>
      <c r="J102" s="39"/>
      <c r="L102" s="797" t="s">
        <v>6</v>
      </c>
      <c r="M102" s="5" t="e">
        <f>#REF!</f>
        <v>#REF!</v>
      </c>
      <c r="N102" s="5" t="e">
        <f>#REF!</f>
        <v>#REF!</v>
      </c>
      <c r="O102" s="5" t="e">
        <f>#REF!</f>
        <v>#REF!</v>
      </c>
      <c r="P102" s="5" t="e">
        <f>#REF!</f>
        <v>#REF!</v>
      </c>
      <c r="Q102" s="37"/>
      <c r="R102" s="38"/>
      <c r="S102" s="38"/>
      <c r="T102" s="38"/>
      <c r="U102" s="39"/>
      <c r="W102" s="797" t="s">
        <v>6</v>
      </c>
      <c r="X102" s="5" t="e">
        <f>#REF!</f>
        <v>#REF!</v>
      </c>
      <c r="Y102" s="5" t="e">
        <f>#REF!</f>
        <v>#REF!</v>
      </c>
      <c r="Z102" s="5" t="e">
        <f>#REF!</f>
        <v>#REF!</v>
      </c>
      <c r="AA102" s="5" t="e">
        <f>#REF!</f>
        <v>#REF!</v>
      </c>
      <c r="AB102" s="37"/>
      <c r="AC102" s="38"/>
      <c r="AD102" s="38"/>
      <c r="AE102" s="38"/>
      <c r="AF102" s="39"/>
      <c r="AG102" s="11"/>
      <c r="AI102" s="797" t="s">
        <v>6</v>
      </c>
      <c r="AJ102" s="5" t="e">
        <f>#REF!</f>
        <v>#REF!</v>
      </c>
      <c r="AK102" s="5" t="e">
        <f>#REF!</f>
        <v>#REF!</v>
      </c>
      <c r="AL102" s="5" t="e">
        <f>#REF!</f>
        <v>#REF!</v>
      </c>
      <c r="AM102" s="5" t="e">
        <f>#REF!</f>
        <v>#REF!</v>
      </c>
      <c r="AN102" s="37"/>
      <c r="AO102" s="38"/>
      <c r="AP102" s="38"/>
      <c r="AQ102" s="38"/>
      <c r="AR102" s="39"/>
      <c r="AS102" s="11"/>
      <c r="AU102" s="797" t="s">
        <v>6</v>
      </c>
      <c r="AV102" s="5" t="e">
        <f>#REF!</f>
        <v>#REF!</v>
      </c>
      <c r="AW102" s="5" t="e">
        <f>#REF!</f>
        <v>#REF!</v>
      </c>
      <c r="AX102" s="5" t="e">
        <f>#REF!</f>
        <v>#REF!</v>
      </c>
      <c r="AY102" s="5" t="e">
        <f>#REF!</f>
        <v>#REF!</v>
      </c>
      <c r="AZ102" s="37"/>
      <c r="BA102" s="38"/>
      <c r="BB102" s="38"/>
      <c r="BC102" s="38"/>
      <c r="BD102" s="39"/>
    </row>
    <row r="103" spans="1:56" ht="19.5">
      <c r="A103" s="798"/>
      <c r="B103" s="12"/>
      <c r="C103" s="12" t="e">
        <f>#REF!</f>
        <v>#REF!</v>
      </c>
      <c r="D103" s="12" t="e">
        <f>#REF!</f>
        <v>#REF!</v>
      </c>
      <c r="E103" s="12" t="e">
        <f>#REF!</f>
        <v>#REF!</v>
      </c>
      <c r="F103" s="40"/>
      <c r="G103" s="41"/>
      <c r="H103" s="41"/>
      <c r="I103" s="41"/>
      <c r="J103" s="42"/>
      <c r="L103" s="798"/>
      <c r="M103" s="12"/>
      <c r="N103" s="12" t="e">
        <f>#REF!</f>
        <v>#REF!</v>
      </c>
      <c r="O103" s="12" t="e">
        <f>#REF!</f>
        <v>#REF!</v>
      </c>
      <c r="P103" s="12" t="e">
        <f>#REF!</f>
        <v>#REF!</v>
      </c>
      <c r="Q103" s="40"/>
      <c r="R103" s="41"/>
      <c r="S103" s="41"/>
      <c r="T103" s="41"/>
      <c r="U103" s="42"/>
      <c r="W103" s="798"/>
      <c r="X103" s="12"/>
      <c r="Y103" s="12" t="e">
        <f>#REF!</f>
        <v>#REF!</v>
      </c>
      <c r="Z103" s="12" t="e">
        <f>#REF!</f>
        <v>#REF!</v>
      </c>
      <c r="AA103" s="12" t="e">
        <f>#REF!</f>
        <v>#REF!</v>
      </c>
      <c r="AB103" s="40"/>
      <c r="AC103" s="41"/>
      <c r="AD103" s="41"/>
      <c r="AE103" s="41"/>
      <c r="AF103" s="42"/>
      <c r="AG103" s="11"/>
      <c r="AI103" s="798"/>
      <c r="AJ103" s="12"/>
      <c r="AK103" s="12" t="e">
        <f>#REF!</f>
        <v>#REF!</v>
      </c>
      <c r="AL103" s="12" t="e">
        <f>#REF!</f>
        <v>#REF!</v>
      </c>
      <c r="AM103" s="12" t="e">
        <f>#REF!</f>
        <v>#REF!</v>
      </c>
      <c r="AN103" s="40"/>
      <c r="AO103" s="41"/>
      <c r="AP103" s="41"/>
      <c r="AQ103" s="41"/>
      <c r="AR103" s="42"/>
      <c r="AS103" s="11"/>
      <c r="AU103" s="798"/>
      <c r="AV103" s="12"/>
      <c r="AW103" s="12" t="e">
        <f>#REF!</f>
        <v>#REF!</v>
      </c>
      <c r="AX103" s="12" t="e">
        <f>#REF!</f>
        <v>#REF!</v>
      </c>
      <c r="AY103" s="12" t="e">
        <f>#REF!</f>
        <v>#REF!</v>
      </c>
      <c r="AZ103" s="40"/>
      <c r="BA103" s="41"/>
      <c r="BB103" s="41"/>
      <c r="BC103" s="41"/>
      <c r="BD103" s="42"/>
    </row>
    <row r="104" spans="1:56" ht="19.5">
      <c r="A104" s="798"/>
      <c r="B104" s="17"/>
      <c r="C104" s="12" t="e">
        <f>#REF!</f>
        <v>#REF!</v>
      </c>
      <c r="D104" s="12" t="e">
        <f>#REF!</f>
        <v>#REF!</v>
      </c>
      <c r="E104" s="12" t="e">
        <f>#REF!</f>
        <v>#REF!</v>
      </c>
      <c r="F104" s="40"/>
      <c r="G104" s="41"/>
      <c r="H104" s="41"/>
      <c r="I104" s="41"/>
      <c r="J104" s="42"/>
      <c r="L104" s="798"/>
      <c r="M104" s="17"/>
      <c r="N104" s="12" t="e">
        <f>#REF!</f>
        <v>#REF!</v>
      </c>
      <c r="O104" s="12" t="e">
        <f>#REF!</f>
        <v>#REF!</v>
      </c>
      <c r="P104" s="12" t="e">
        <f>#REF!</f>
        <v>#REF!</v>
      </c>
      <c r="Q104" s="40"/>
      <c r="R104" s="41"/>
      <c r="S104" s="41"/>
      <c r="T104" s="41"/>
      <c r="U104" s="42"/>
      <c r="W104" s="798"/>
      <c r="X104" s="17"/>
      <c r="Y104" s="12" t="e">
        <f>#REF!</f>
        <v>#REF!</v>
      </c>
      <c r="Z104" s="12" t="e">
        <f>#REF!</f>
        <v>#REF!</v>
      </c>
      <c r="AA104" s="12" t="e">
        <f>#REF!</f>
        <v>#REF!</v>
      </c>
      <c r="AB104" s="40"/>
      <c r="AC104" s="41"/>
      <c r="AD104" s="41"/>
      <c r="AE104" s="41"/>
      <c r="AF104" s="42"/>
      <c r="AG104" s="11"/>
      <c r="AI104" s="798"/>
      <c r="AJ104" s="17"/>
      <c r="AK104" s="12" t="e">
        <f>#REF!</f>
        <v>#REF!</v>
      </c>
      <c r="AL104" s="12" t="e">
        <f>#REF!</f>
        <v>#REF!</v>
      </c>
      <c r="AM104" s="12" t="e">
        <f>#REF!</f>
        <v>#REF!</v>
      </c>
      <c r="AN104" s="40"/>
      <c r="AO104" s="41"/>
      <c r="AP104" s="41"/>
      <c r="AQ104" s="41"/>
      <c r="AR104" s="42"/>
      <c r="AS104" s="11"/>
      <c r="AU104" s="798"/>
      <c r="AV104" s="17"/>
      <c r="AW104" s="12" t="e">
        <f>#REF!</f>
        <v>#REF!</v>
      </c>
      <c r="AX104" s="12" t="e">
        <f>#REF!</f>
        <v>#REF!</v>
      </c>
      <c r="AY104" s="12" t="e">
        <f>#REF!</f>
        <v>#REF!</v>
      </c>
      <c r="AZ104" s="40"/>
      <c r="BA104" s="41"/>
      <c r="BB104" s="41"/>
      <c r="BC104" s="41"/>
      <c r="BD104" s="42"/>
    </row>
    <row r="105" spans="1:56" ht="19.5">
      <c r="A105" s="798"/>
      <c r="B105" s="17"/>
      <c r="C105" s="12" t="e">
        <f>#REF!</f>
        <v>#REF!</v>
      </c>
      <c r="D105" s="12" t="e">
        <f>#REF!</f>
        <v>#REF!</v>
      </c>
      <c r="E105" s="12" t="e">
        <f>#REF!</f>
        <v>#REF!</v>
      </c>
      <c r="F105" s="40"/>
      <c r="G105" s="41"/>
      <c r="H105" s="41"/>
      <c r="I105" s="41"/>
      <c r="J105" s="42"/>
      <c r="L105" s="798"/>
      <c r="M105" s="17"/>
      <c r="N105" s="12" t="e">
        <f>#REF!</f>
        <v>#REF!</v>
      </c>
      <c r="O105" s="12" t="e">
        <f>#REF!</f>
        <v>#REF!</v>
      </c>
      <c r="P105" s="12" t="e">
        <f>#REF!</f>
        <v>#REF!</v>
      </c>
      <c r="Q105" s="40"/>
      <c r="R105" s="41"/>
      <c r="S105" s="41"/>
      <c r="T105" s="41"/>
      <c r="U105" s="42"/>
      <c r="W105" s="798"/>
      <c r="X105" s="17"/>
      <c r="Y105" s="12" t="e">
        <f>#REF!</f>
        <v>#REF!</v>
      </c>
      <c r="Z105" s="12" t="e">
        <f>#REF!</f>
        <v>#REF!</v>
      </c>
      <c r="AA105" s="12" t="e">
        <f>#REF!</f>
        <v>#REF!</v>
      </c>
      <c r="AB105" s="40"/>
      <c r="AC105" s="41"/>
      <c r="AD105" s="41"/>
      <c r="AE105" s="41"/>
      <c r="AF105" s="42"/>
      <c r="AG105" s="11"/>
      <c r="AI105" s="798"/>
      <c r="AJ105" s="17"/>
      <c r="AK105" s="12" t="e">
        <f>#REF!</f>
        <v>#REF!</v>
      </c>
      <c r="AL105" s="12" t="e">
        <f>#REF!</f>
        <v>#REF!</v>
      </c>
      <c r="AM105" s="12" t="e">
        <f>#REF!</f>
        <v>#REF!</v>
      </c>
      <c r="AN105" s="40"/>
      <c r="AO105" s="41"/>
      <c r="AP105" s="41"/>
      <c r="AQ105" s="41"/>
      <c r="AR105" s="42"/>
      <c r="AS105" s="11"/>
      <c r="AU105" s="798"/>
      <c r="AV105" s="17"/>
      <c r="AW105" s="12" t="e">
        <f>#REF!</f>
        <v>#REF!</v>
      </c>
      <c r="AX105" s="12" t="e">
        <f>#REF!</f>
        <v>#REF!</v>
      </c>
      <c r="AY105" s="12" t="e">
        <f>#REF!</f>
        <v>#REF!</v>
      </c>
      <c r="AZ105" s="40"/>
      <c r="BA105" s="41"/>
      <c r="BB105" s="41"/>
      <c r="BC105" s="41"/>
      <c r="BD105" s="42"/>
    </row>
    <row r="106" spans="1:56" ht="19.5">
      <c r="A106" s="798"/>
      <c r="B106" s="17"/>
      <c r="C106" s="12" t="e">
        <f>#REF!</f>
        <v>#REF!</v>
      </c>
      <c r="D106" s="12" t="e">
        <f>#REF!</f>
        <v>#REF!</v>
      </c>
      <c r="E106" s="12" t="e">
        <f>#REF!</f>
        <v>#REF!</v>
      </c>
      <c r="F106" s="40"/>
      <c r="G106" s="41"/>
      <c r="H106" s="41"/>
      <c r="I106" s="41"/>
      <c r="J106" s="42"/>
      <c r="L106" s="798"/>
      <c r="M106" s="17"/>
      <c r="N106" s="12" t="e">
        <f>#REF!</f>
        <v>#REF!</v>
      </c>
      <c r="O106" s="12" t="e">
        <f>#REF!</f>
        <v>#REF!</v>
      </c>
      <c r="P106" s="12" t="e">
        <f>#REF!</f>
        <v>#REF!</v>
      </c>
      <c r="Q106" s="40"/>
      <c r="R106" s="41"/>
      <c r="S106" s="41"/>
      <c r="T106" s="41"/>
      <c r="U106" s="42"/>
      <c r="W106" s="798"/>
      <c r="X106" s="17"/>
      <c r="Y106" s="12" t="e">
        <f>#REF!</f>
        <v>#REF!</v>
      </c>
      <c r="Z106" s="12" t="e">
        <f>#REF!</f>
        <v>#REF!</v>
      </c>
      <c r="AA106" s="12" t="e">
        <f>#REF!</f>
        <v>#REF!</v>
      </c>
      <c r="AB106" s="40"/>
      <c r="AC106" s="41"/>
      <c r="AD106" s="41"/>
      <c r="AE106" s="41"/>
      <c r="AF106" s="42"/>
      <c r="AG106" s="11"/>
      <c r="AI106" s="798"/>
      <c r="AJ106" s="17"/>
      <c r="AK106" s="12" t="e">
        <f>#REF!</f>
        <v>#REF!</v>
      </c>
      <c r="AL106" s="12" t="e">
        <f>#REF!</f>
        <v>#REF!</v>
      </c>
      <c r="AM106" s="12" t="e">
        <f>#REF!</f>
        <v>#REF!</v>
      </c>
      <c r="AN106" s="40"/>
      <c r="AO106" s="41"/>
      <c r="AP106" s="41"/>
      <c r="AQ106" s="41"/>
      <c r="AR106" s="42"/>
      <c r="AS106" s="11"/>
      <c r="AU106" s="798"/>
      <c r="AV106" s="17"/>
      <c r="AW106" s="12" t="e">
        <f>#REF!</f>
        <v>#REF!</v>
      </c>
      <c r="AX106" s="12" t="e">
        <f>#REF!</f>
        <v>#REF!</v>
      </c>
      <c r="AY106" s="12" t="e">
        <f>#REF!</f>
        <v>#REF!</v>
      </c>
      <c r="AZ106" s="40"/>
      <c r="BA106" s="41"/>
      <c r="BB106" s="41"/>
      <c r="BC106" s="41"/>
      <c r="BD106" s="42"/>
    </row>
    <row r="107" spans="1:56" ht="19.5">
      <c r="A107" s="798"/>
      <c r="B107" s="18"/>
      <c r="C107" s="12" t="e">
        <f>#REF!</f>
        <v>#REF!</v>
      </c>
      <c r="D107" s="12" t="e">
        <f>#REF!</f>
        <v>#REF!</v>
      </c>
      <c r="E107" s="12" t="e">
        <f>#REF!</f>
        <v>#REF!</v>
      </c>
      <c r="F107" s="40"/>
      <c r="G107" s="41"/>
      <c r="H107" s="41"/>
      <c r="I107" s="41"/>
      <c r="J107" s="42"/>
      <c r="L107" s="798"/>
      <c r="M107" s="18"/>
      <c r="N107" s="12" t="e">
        <f>#REF!</f>
        <v>#REF!</v>
      </c>
      <c r="O107" s="12" t="e">
        <f>#REF!</f>
        <v>#REF!</v>
      </c>
      <c r="P107" s="12" t="e">
        <f>#REF!</f>
        <v>#REF!</v>
      </c>
      <c r="Q107" s="40"/>
      <c r="R107" s="41"/>
      <c r="S107" s="41"/>
      <c r="T107" s="41"/>
      <c r="U107" s="42"/>
      <c r="W107" s="798"/>
      <c r="X107" s="18"/>
      <c r="Y107" s="12" t="e">
        <f>#REF!</f>
        <v>#REF!</v>
      </c>
      <c r="Z107" s="12" t="e">
        <f>#REF!</f>
        <v>#REF!</v>
      </c>
      <c r="AA107" s="12" t="e">
        <f>#REF!</f>
        <v>#REF!</v>
      </c>
      <c r="AB107" s="40"/>
      <c r="AC107" s="41"/>
      <c r="AD107" s="41"/>
      <c r="AE107" s="41"/>
      <c r="AF107" s="42"/>
      <c r="AG107" s="11"/>
      <c r="AI107" s="798"/>
      <c r="AJ107" s="18"/>
      <c r="AK107" s="12" t="e">
        <f>#REF!</f>
        <v>#REF!</v>
      </c>
      <c r="AL107" s="12" t="e">
        <f>#REF!</f>
        <v>#REF!</v>
      </c>
      <c r="AM107" s="12" t="e">
        <f>#REF!</f>
        <v>#REF!</v>
      </c>
      <c r="AN107" s="40"/>
      <c r="AO107" s="41"/>
      <c r="AP107" s="41"/>
      <c r="AQ107" s="41"/>
      <c r="AR107" s="42"/>
      <c r="AS107" s="11"/>
      <c r="AU107" s="798"/>
      <c r="AV107" s="18"/>
      <c r="AW107" s="12" t="e">
        <f>#REF!</f>
        <v>#REF!</v>
      </c>
      <c r="AX107" s="12" t="e">
        <f>#REF!</f>
        <v>#REF!</v>
      </c>
      <c r="AY107" s="12" t="e">
        <f>#REF!</f>
        <v>#REF!</v>
      </c>
      <c r="AZ107" s="40"/>
      <c r="BA107" s="41"/>
      <c r="BB107" s="41"/>
      <c r="BC107" s="41"/>
      <c r="BD107" s="42"/>
    </row>
    <row r="108" spans="1:56" ht="20.5" customHeight="1">
      <c r="A108" s="797" t="s">
        <v>86</v>
      </c>
      <c r="B108" s="5" t="e">
        <f>#REF!</f>
        <v>#REF!</v>
      </c>
      <c r="C108" s="5" t="e">
        <f>#REF!</f>
        <v>#REF!</v>
      </c>
      <c r="D108" s="5" t="e">
        <f>#REF!</f>
        <v>#REF!</v>
      </c>
      <c r="E108" s="5" t="e">
        <f>#REF!</f>
        <v>#REF!</v>
      </c>
      <c r="F108" s="37"/>
      <c r="G108" s="38"/>
      <c r="H108" s="38"/>
      <c r="I108" s="38"/>
      <c r="J108" s="39"/>
      <c r="L108" s="797" t="s">
        <v>86</v>
      </c>
      <c r="M108" s="5" t="e">
        <f>#REF!</f>
        <v>#REF!</v>
      </c>
      <c r="N108" s="5" t="e">
        <f>#REF!</f>
        <v>#REF!</v>
      </c>
      <c r="O108" s="5" t="e">
        <f>#REF!</f>
        <v>#REF!</v>
      </c>
      <c r="P108" s="5" t="e">
        <f>#REF!</f>
        <v>#REF!</v>
      </c>
      <c r="Q108" s="37"/>
      <c r="R108" s="38"/>
      <c r="S108" s="38"/>
      <c r="T108" s="38"/>
      <c r="U108" s="39"/>
      <c r="W108" s="797" t="s">
        <v>86</v>
      </c>
      <c r="X108" s="5" t="e">
        <f>#REF!</f>
        <v>#REF!</v>
      </c>
      <c r="Y108" s="5" t="e">
        <f>#REF!</f>
        <v>#REF!</v>
      </c>
      <c r="Z108" s="5" t="e">
        <f>#REF!</f>
        <v>#REF!</v>
      </c>
      <c r="AA108" s="5" t="e">
        <f>#REF!</f>
        <v>#REF!</v>
      </c>
      <c r="AB108" s="37"/>
      <c r="AC108" s="38"/>
      <c r="AD108" s="38"/>
      <c r="AE108" s="38"/>
      <c r="AF108" s="39"/>
      <c r="AG108" s="11"/>
      <c r="AI108" s="797" t="s">
        <v>86</v>
      </c>
      <c r="AJ108" s="5" t="e">
        <f>#REF!</f>
        <v>#REF!</v>
      </c>
      <c r="AK108" s="5" t="e">
        <f>#REF!</f>
        <v>#REF!</v>
      </c>
      <c r="AL108" s="5" t="e">
        <f>#REF!</f>
        <v>#REF!</v>
      </c>
      <c r="AM108" s="5" t="e">
        <f>#REF!</f>
        <v>#REF!</v>
      </c>
      <c r="AN108" s="37"/>
      <c r="AO108" s="38"/>
      <c r="AP108" s="38"/>
      <c r="AQ108" s="38"/>
      <c r="AR108" s="39"/>
      <c r="AS108" s="11"/>
      <c r="AU108" s="797" t="s">
        <v>86</v>
      </c>
      <c r="AV108" s="5" t="e">
        <f>#REF!</f>
        <v>#REF!</v>
      </c>
      <c r="AW108" s="5" t="e">
        <f>#REF!</f>
        <v>#REF!</v>
      </c>
      <c r="AX108" s="5" t="e">
        <f>#REF!</f>
        <v>#REF!</v>
      </c>
      <c r="AY108" s="5" t="e">
        <f>#REF!</f>
        <v>#REF!</v>
      </c>
      <c r="AZ108" s="37"/>
      <c r="BA108" s="38"/>
      <c r="BB108" s="38"/>
      <c r="BC108" s="38"/>
      <c r="BD108" s="39"/>
    </row>
    <row r="109" spans="1:56" ht="19.5">
      <c r="A109" s="798"/>
      <c r="B109" s="12"/>
      <c r="C109" s="12" t="e">
        <f>#REF!</f>
        <v>#REF!</v>
      </c>
      <c r="D109" s="12" t="e">
        <f>#REF!</f>
        <v>#REF!</v>
      </c>
      <c r="E109" s="12" t="e">
        <f>#REF!</f>
        <v>#REF!</v>
      </c>
      <c r="F109" s="40"/>
      <c r="G109" s="41"/>
      <c r="H109" s="41"/>
      <c r="I109" s="41"/>
      <c r="J109" s="42"/>
      <c r="L109" s="798"/>
      <c r="M109" s="12"/>
      <c r="N109" s="12" t="e">
        <f>#REF!</f>
        <v>#REF!</v>
      </c>
      <c r="O109" s="12" t="e">
        <f>#REF!</f>
        <v>#REF!</v>
      </c>
      <c r="P109" s="12" t="e">
        <f>#REF!</f>
        <v>#REF!</v>
      </c>
      <c r="Q109" s="40"/>
      <c r="R109" s="41"/>
      <c r="S109" s="41"/>
      <c r="T109" s="41"/>
      <c r="U109" s="42"/>
      <c r="W109" s="798"/>
      <c r="X109" s="12"/>
      <c r="Y109" s="12" t="e">
        <f>#REF!</f>
        <v>#REF!</v>
      </c>
      <c r="Z109" s="12" t="e">
        <f>#REF!</f>
        <v>#REF!</v>
      </c>
      <c r="AA109" s="12" t="e">
        <f>#REF!</f>
        <v>#REF!</v>
      </c>
      <c r="AB109" s="40"/>
      <c r="AC109" s="41"/>
      <c r="AD109" s="41"/>
      <c r="AE109" s="41"/>
      <c r="AF109" s="42"/>
      <c r="AG109" s="11"/>
      <c r="AI109" s="798"/>
      <c r="AJ109" s="12"/>
      <c r="AK109" s="12" t="e">
        <f>#REF!</f>
        <v>#REF!</v>
      </c>
      <c r="AL109" s="12" t="e">
        <f>#REF!</f>
        <v>#REF!</v>
      </c>
      <c r="AM109" s="12" t="e">
        <f>#REF!</f>
        <v>#REF!</v>
      </c>
      <c r="AN109" s="40"/>
      <c r="AO109" s="41"/>
      <c r="AP109" s="41"/>
      <c r="AQ109" s="41"/>
      <c r="AR109" s="42"/>
      <c r="AS109" s="11"/>
      <c r="AU109" s="798"/>
      <c r="AV109" s="12"/>
      <c r="AW109" s="12" t="e">
        <f>#REF!</f>
        <v>#REF!</v>
      </c>
      <c r="AX109" s="12" t="e">
        <f>#REF!</f>
        <v>#REF!</v>
      </c>
      <c r="AY109" s="12" t="e">
        <f>#REF!</f>
        <v>#REF!</v>
      </c>
      <c r="AZ109" s="40"/>
      <c r="BA109" s="41"/>
      <c r="BB109" s="41"/>
      <c r="BC109" s="41"/>
      <c r="BD109" s="42"/>
    </row>
    <row r="110" spans="1:56" ht="19.5">
      <c r="A110" s="798"/>
      <c r="B110" s="17"/>
      <c r="C110" s="12" t="e">
        <f>#REF!</f>
        <v>#REF!</v>
      </c>
      <c r="D110" s="12" t="e">
        <f>#REF!</f>
        <v>#REF!</v>
      </c>
      <c r="E110" s="12" t="e">
        <f>#REF!</f>
        <v>#REF!</v>
      </c>
      <c r="F110" s="40"/>
      <c r="G110" s="41"/>
      <c r="H110" s="41"/>
      <c r="I110" s="41"/>
      <c r="J110" s="42"/>
      <c r="L110" s="798"/>
      <c r="M110" s="17"/>
      <c r="N110" s="12" t="e">
        <f>#REF!</f>
        <v>#REF!</v>
      </c>
      <c r="O110" s="12" t="e">
        <f>#REF!</f>
        <v>#REF!</v>
      </c>
      <c r="P110" s="12" t="e">
        <f>#REF!</f>
        <v>#REF!</v>
      </c>
      <c r="Q110" s="40"/>
      <c r="R110" s="41"/>
      <c r="S110" s="41"/>
      <c r="T110" s="41"/>
      <c r="U110" s="42"/>
      <c r="W110" s="798"/>
      <c r="X110" s="17"/>
      <c r="Y110" s="12" t="e">
        <f>#REF!</f>
        <v>#REF!</v>
      </c>
      <c r="Z110" s="12" t="e">
        <f>#REF!</f>
        <v>#REF!</v>
      </c>
      <c r="AA110" s="12" t="e">
        <f>#REF!</f>
        <v>#REF!</v>
      </c>
      <c r="AB110" s="40"/>
      <c r="AC110" s="41"/>
      <c r="AD110" s="41"/>
      <c r="AE110" s="41"/>
      <c r="AF110" s="42"/>
      <c r="AG110" s="11"/>
      <c r="AI110" s="798"/>
      <c r="AJ110" s="17"/>
      <c r="AK110" s="12" t="e">
        <f>#REF!</f>
        <v>#REF!</v>
      </c>
      <c r="AL110" s="12" t="e">
        <f>#REF!</f>
        <v>#REF!</v>
      </c>
      <c r="AM110" s="12" t="e">
        <f>#REF!</f>
        <v>#REF!</v>
      </c>
      <c r="AN110" s="40"/>
      <c r="AO110" s="41"/>
      <c r="AP110" s="41"/>
      <c r="AQ110" s="41"/>
      <c r="AR110" s="42"/>
      <c r="AS110" s="11"/>
      <c r="AU110" s="798"/>
      <c r="AV110" s="17"/>
      <c r="AW110" s="12" t="e">
        <f>#REF!</f>
        <v>#REF!</v>
      </c>
      <c r="AX110" s="12" t="e">
        <f>#REF!</f>
        <v>#REF!</v>
      </c>
      <c r="AY110" s="12" t="e">
        <f>#REF!</f>
        <v>#REF!</v>
      </c>
      <c r="AZ110" s="40"/>
      <c r="BA110" s="41"/>
      <c r="BB110" s="41"/>
      <c r="BC110" s="41"/>
      <c r="BD110" s="42"/>
    </row>
    <row r="111" spans="1:56" ht="19.5">
      <c r="A111" s="798"/>
      <c r="B111" s="17"/>
      <c r="C111" s="12" t="e">
        <f>#REF!</f>
        <v>#REF!</v>
      </c>
      <c r="D111" s="12" t="e">
        <f>#REF!</f>
        <v>#REF!</v>
      </c>
      <c r="E111" s="12" t="e">
        <f>#REF!</f>
        <v>#REF!</v>
      </c>
      <c r="F111" s="40"/>
      <c r="G111" s="41"/>
      <c r="H111" s="41"/>
      <c r="I111" s="41"/>
      <c r="J111" s="42"/>
      <c r="L111" s="798"/>
      <c r="M111" s="17"/>
      <c r="N111" s="12" t="e">
        <f>#REF!</f>
        <v>#REF!</v>
      </c>
      <c r="O111" s="12" t="e">
        <f>#REF!</f>
        <v>#REF!</v>
      </c>
      <c r="P111" s="12" t="e">
        <f>#REF!</f>
        <v>#REF!</v>
      </c>
      <c r="Q111" s="40"/>
      <c r="R111" s="41"/>
      <c r="S111" s="41"/>
      <c r="T111" s="41"/>
      <c r="U111" s="42"/>
      <c r="W111" s="798"/>
      <c r="X111" s="17"/>
      <c r="Y111" s="12" t="e">
        <f>#REF!</f>
        <v>#REF!</v>
      </c>
      <c r="Z111" s="12" t="e">
        <f>#REF!</f>
        <v>#REF!</v>
      </c>
      <c r="AA111" s="12" t="e">
        <f>#REF!</f>
        <v>#REF!</v>
      </c>
      <c r="AB111" s="40"/>
      <c r="AC111" s="41"/>
      <c r="AD111" s="41"/>
      <c r="AE111" s="41"/>
      <c r="AF111" s="42"/>
      <c r="AG111" s="11"/>
      <c r="AI111" s="798"/>
      <c r="AJ111" s="17"/>
      <c r="AK111" s="12" t="e">
        <f>#REF!</f>
        <v>#REF!</v>
      </c>
      <c r="AL111" s="12" t="e">
        <f>#REF!</f>
        <v>#REF!</v>
      </c>
      <c r="AM111" s="12" t="e">
        <f>#REF!</f>
        <v>#REF!</v>
      </c>
      <c r="AN111" s="40"/>
      <c r="AO111" s="41"/>
      <c r="AP111" s="41"/>
      <c r="AQ111" s="41"/>
      <c r="AR111" s="42"/>
      <c r="AS111" s="11"/>
      <c r="AU111" s="798"/>
      <c r="AV111" s="17"/>
      <c r="AW111" s="12" t="e">
        <f>#REF!</f>
        <v>#REF!</v>
      </c>
      <c r="AX111" s="12" t="e">
        <f>#REF!</f>
        <v>#REF!</v>
      </c>
      <c r="AY111" s="12" t="e">
        <f>#REF!</f>
        <v>#REF!</v>
      </c>
      <c r="AZ111" s="40"/>
      <c r="BA111" s="41"/>
      <c r="BB111" s="41"/>
      <c r="BC111" s="41"/>
      <c r="BD111" s="42"/>
    </row>
    <row r="112" spans="1:56" ht="19.5">
      <c r="A112" s="798"/>
      <c r="B112" s="17"/>
      <c r="C112" s="12" t="e">
        <f>#REF!</f>
        <v>#REF!</v>
      </c>
      <c r="D112" s="12" t="e">
        <f>#REF!</f>
        <v>#REF!</v>
      </c>
      <c r="E112" s="12" t="e">
        <f>#REF!</f>
        <v>#REF!</v>
      </c>
      <c r="F112" s="40"/>
      <c r="G112" s="41"/>
      <c r="H112" s="41"/>
      <c r="I112" s="41"/>
      <c r="J112" s="42"/>
      <c r="L112" s="798"/>
      <c r="M112" s="17"/>
      <c r="N112" s="12" t="e">
        <f>#REF!</f>
        <v>#REF!</v>
      </c>
      <c r="O112" s="12" t="e">
        <f>#REF!</f>
        <v>#REF!</v>
      </c>
      <c r="P112" s="12" t="e">
        <f>#REF!</f>
        <v>#REF!</v>
      </c>
      <c r="Q112" s="40"/>
      <c r="R112" s="41"/>
      <c r="S112" s="41"/>
      <c r="T112" s="41"/>
      <c r="U112" s="42"/>
      <c r="W112" s="798"/>
      <c r="X112" s="17"/>
      <c r="Y112" s="12" t="e">
        <f>#REF!</f>
        <v>#REF!</v>
      </c>
      <c r="Z112" s="12" t="e">
        <f>#REF!</f>
        <v>#REF!</v>
      </c>
      <c r="AA112" s="12" t="e">
        <f>#REF!</f>
        <v>#REF!</v>
      </c>
      <c r="AB112" s="40"/>
      <c r="AC112" s="41"/>
      <c r="AD112" s="41"/>
      <c r="AE112" s="41"/>
      <c r="AF112" s="42"/>
      <c r="AG112" s="11"/>
      <c r="AI112" s="798"/>
      <c r="AJ112" s="17"/>
      <c r="AK112" s="12" t="e">
        <f>#REF!</f>
        <v>#REF!</v>
      </c>
      <c r="AL112" s="12" t="e">
        <f>#REF!</f>
        <v>#REF!</v>
      </c>
      <c r="AM112" s="12" t="e">
        <f>#REF!</f>
        <v>#REF!</v>
      </c>
      <c r="AN112" s="40"/>
      <c r="AO112" s="41"/>
      <c r="AP112" s="41"/>
      <c r="AQ112" s="41"/>
      <c r="AR112" s="42"/>
      <c r="AS112" s="11"/>
      <c r="AU112" s="798"/>
      <c r="AV112" s="17"/>
      <c r="AW112" s="12" t="e">
        <f>#REF!</f>
        <v>#REF!</v>
      </c>
      <c r="AX112" s="12" t="e">
        <f>#REF!</f>
        <v>#REF!</v>
      </c>
      <c r="AY112" s="12" t="e">
        <f>#REF!</f>
        <v>#REF!</v>
      </c>
      <c r="AZ112" s="40"/>
      <c r="BA112" s="41"/>
      <c r="BB112" s="41"/>
      <c r="BC112" s="41"/>
      <c r="BD112" s="42"/>
    </row>
    <row r="113" spans="1:56" ht="19.5">
      <c r="A113" s="46"/>
      <c r="B113" s="47"/>
      <c r="C113" s="47" t="e">
        <f>#REF!</f>
        <v>#REF!</v>
      </c>
      <c r="D113" s="47" t="e">
        <f>#REF!</f>
        <v>#REF!</v>
      </c>
      <c r="E113" s="47" t="e">
        <f>#REF!</f>
        <v>#REF!</v>
      </c>
      <c r="F113" s="48"/>
      <c r="G113" s="47">
        <f>SUM(G78:G112)</f>
        <v>0</v>
      </c>
      <c r="H113" s="47">
        <f>SUM(H78:H112)</f>
        <v>0</v>
      </c>
      <c r="I113" s="47">
        <f>SUM(I78:I112)</f>
        <v>0</v>
      </c>
      <c r="J113" s="49">
        <f>SUM(J78:J112)</f>
        <v>0</v>
      </c>
      <c r="K113" s="34"/>
      <c r="L113" s="46"/>
      <c r="M113" s="47"/>
      <c r="N113" s="47" t="e">
        <f>#REF!</f>
        <v>#REF!</v>
      </c>
      <c r="O113" s="47" t="e">
        <f>#REF!</f>
        <v>#REF!</v>
      </c>
      <c r="P113" s="47" t="e">
        <f>#REF!</f>
        <v>#REF!</v>
      </c>
      <c r="Q113" s="48"/>
      <c r="R113" s="47">
        <f>SUM(R78:R112)</f>
        <v>0</v>
      </c>
      <c r="S113" s="47">
        <f>SUM(S78:S112)</f>
        <v>0</v>
      </c>
      <c r="T113" s="47">
        <f>SUM(T78:T112)</f>
        <v>0</v>
      </c>
      <c r="U113" s="49">
        <f>SUM(U78:U112)</f>
        <v>0</v>
      </c>
      <c r="V113" s="34"/>
      <c r="W113" s="46"/>
      <c r="X113" s="47"/>
      <c r="Y113" s="47" t="e">
        <f>#REF!</f>
        <v>#REF!</v>
      </c>
      <c r="Z113" s="47" t="e">
        <f>#REF!</f>
        <v>#REF!</v>
      </c>
      <c r="AA113" s="47" t="e">
        <f>#REF!</f>
        <v>#REF!</v>
      </c>
      <c r="AB113" s="48"/>
      <c r="AC113" s="47">
        <f>SUM(AC78:AC112)</f>
        <v>0</v>
      </c>
      <c r="AD113" s="47">
        <f>SUM(AD78:AD112)</f>
        <v>0</v>
      </c>
      <c r="AE113" s="47">
        <f>SUM(AE78:AE112)</f>
        <v>0</v>
      </c>
      <c r="AF113" s="49">
        <f>SUM(AF78:AF112)</f>
        <v>0</v>
      </c>
      <c r="AG113" s="50"/>
      <c r="AH113" s="34"/>
      <c r="AI113" s="46"/>
      <c r="AJ113" s="47"/>
      <c r="AK113" s="47" t="e">
        <f>#REF!</f>
        <v>#REF!</v>
      </c>
      <c r="AL113" s="47" t="e">
        <f>#REF!</f>
        <v>#REF!</v>
      </c>
      <c r="AM113" s="47" t="e">
        <f>#REF!</f>
        <v>#REF!</v>
      </c>
      <c r="AN113" s="48"/>
      <c r="AO113" s="47">
        <f>SUM(AO78:AO112)</f>
        <v>0</v>
      </c>
      <c r="AP113" s="47">
        <f>SUM(AP78:AP112)</f>
        <v>0</v>
      </c>
      <c r="AQ113" s="47">
        <f>SUM(AQ78:AQ112)</f>
        <v>0</v>
      </c>
      <c r="AR113" s="49">
        <f>SUM(AR78:AR112)</f>
        <v>0</v>
      </c>
      <c r="AS113" s="50"/>
      <c r="AT113" s="34"/>
      <c r="AU113" s="46"/>
      <c r="AV113" s="47"/>
      <c r="AW113" s="47" t="e">
        <f>#REF!</f>
        <v>#REF!</v>
      </c>
      <c r="AX113" s="47" t="e">
        <f>#REF!</f>
        <v>#REF!</v>
      </c>
      <c r="AY113" s="47" t="e">
        <f>#REF!</f>
        <v>#REF!</v>
      </c>
      <c r="AZ113" s="48"/>
      <c r="BA113" s="47">
        <f>SUM(BA78:BA112)</f>
        <v>0</v>
      </c>
      <c r="BB113" s="47">
        <f>SUM(BB78:BB112)</f>
        <v>0</v>
      </c>
      <c r="BC113" s="47">
        <f>SUM(BC78:BC112)</f>
        <v>0</v>
      </c>
      <c r="BD113" s="49">
        <f>SUM(BD78:BD112)</f>
        <v>0</v>
      </c>
    </row>
    <row r="114" spans="1:56" ht="33">
      <c r="A114" s="801" t="e">
        <f>A77+7</f>
        <v>#REF!</v>
      </c>
      <c r="B114" s="801"/>
      <c r="C114" s="801"/>
      <c r="D114" s="802">
        <v>42415</v>
      </c>
      <c r="E114" s="802"/>
      <c r="F114" s="1"/>
      <c r="G114" s="52" t="s">
        <v>374</v>
      </c>
      <c r="H114" s="52" t="s">
        <v>375</v>
      </c>
      <c r="I114" s="53" t="s">
        <v>376</v>
      </c>
      <c r="J114" s="52" t="s">
        <v>377</v>
      </c>
      <c r="L114" s="801" t="e">
        <f>A114+1</f>
        <v>#REF!</v>
      </c>
      <c r="M114" s="801"/>
      <c r="N114" s="801"/>
      <c r="O114" s="800" t="s">
        <v>56</v>
      </c>
      <c r="P114" s="800"/>
      <c r="Q114" s="1"/>
      <c r="R114" s="52" t="s">
        <v>374</v>
      </c>
      <c r="S114" s="52" t="s">
        <v>375</v>
      </c>
      <c r="T114" s="53" t="s">
        <v>376</v>
      </c>
      <c r="U114" s="52" t="s">
        <v>377</v>
      </c>
      <c r="W114" s="801" t="e">
        <f>A114+2</f>
        <v>#REF!</v>
      </c>
      <c r="X114" s="801"/>
      <c r="Y114" s="801"/>
      <c r="Z114" s="800" t="s">
        <v>57</v>
      </c>
      <c r="AA114" s="800"/>
      <c r="AB114" s="1"/>
      <c r="AC114" s="52" t="s">
        <v>374</v>
      </c>
      <c r="AD114" s="52" t="s">
        <v>375</v>
      </c>
      <c r="AE114" s="53" t="s">
        <v>376</v>
      </c>
      <c r="AF114" s="52" t="s">
        <v>377</v>
      </c>
      <c r="AG114" s="1"/>
      <c r="AI114" s="801" t="e">
        <f>A114+3</f>
        <v>#REF!</v>
      </c>
      <c r="AJ114" s="801"/>
      <c r="AK114" s="801"/>
      <c r="AL114" s="800" t="s">
        <v>58</v>
      </c>
      <c r="AM114" s="800"/>
      <c r="AN114" s="1"/>
      <c r="AO114" s="52" t="s">
        <v>374</v>
      </c>
      <c r="AP114" s="52" t="s">
        <v>375</v>
      </c>
      <c r="AQ114" s="53" t="s">
        <v>376</v>
      </c>
      <c r="AR114" s="52" t="s">
        <v>377</v>
      </c>
      <c r="AS114" s="1"/>
      <c r="AU114" s="803" t="e">
        <f>A114+4</f>
        <v>#REF!</v>
      </c>
      <c r="AV114" s="803"/>
      <c r="AW114" s="803"/>
      <c r="AX114" s="800" t="s">
        <v>59</v>
      </c>
      <c r="AY114" s="800"/>
      <c r="AZ114" s="1"/>
      <c r="BA114" s="52" t="s">
        <v>374</v>
      </c>
      <c r="BB114" s="52" t="s">
        <v>375</v>
      </c>
      <c r="BC114" s="53" t="s">
        <v>376</v>
      </c>
      <c r="BD114" s="52" t="s">
        <v>377</v>
      </c>
    </row>
    <row r="115" spans="1:56" ht="20.5" customHeight="1">
      <c r="A115" s="797" t="s">
        <v>60</v>
      </c>
      <c r="B115" s="5" t="e">
        <f>#REF!</f>
        <v>#REF!</v>
      </c>
      <c r="C115" s="5" t="e">
        <f>#REF!</f>
        <v>#REF!</v>
      </c>
      <c r="D115" s="5" t="e">
        <f>#REF!</f>
        <v>#REF!</v>
      </c>
      <c r="E115" s="5" t="e">
        <f>#REF!</f>
        <v>#REF!</v>
      </c>
      <c r="F115" s="37"/>
      <c r="G115" s="38"/>
      <c r="H115" s="38"/>
      <c r="I115" s="38"/>
      <c r="J115" s="39"/>
      <c r="L115" s="797" t="s">
        <v>60</v>
      </c>
      <c r="M115" s="5" t="e">
        <f>#REF!</f>
        <v>#REF!</v>
      </c>
      <c r="N115" s="5" t="e">
        <f>#REF!</f>
        <v>#REF!</v>
      </c>
      <c r="O115" s="5" t="e">
        <f>#REF!</f>
        <v>#REF!</v>
      </c>
      <c r="P115" s="5" t="e">
        <f>#REF!</f>
        <v>#REF!</v>
      </c>
      <c r="Q115" s="37"/>
      <c r="R115" s="38"/>
      <c r="S115" s="38"/>
      <c r="T115" s="38"/>
      <c r="U115" s="39"/>
      <c r="W115" s="797" t="s">
        <v>60</v>
      </c>
      <c r="X115" s="5" t="e">
        <f>#REF!</f>
        <v>#REF!</v>
      </c>
      <c r="Y115" s="5" t="e">
        <f>#REF!</f>
        <v>#REF!</v>
      </c>
      <c r="Z115" s="5" t="e">
        <f>#REF!</f>
        <v>#REF!</v>
      </c>
      <c r="AA115" s="5" t="e">
        <f>#REF!</f>
        <v>#REF!</v>
      </c>
      <c r="AB115" s="37"/>
      <c r="AC115" s="38"/>
      <c r="AD115" s="38"/>
      <c r="AE115" s="38"/>
      <c r="AF115" s="39"/>
      <c r="AG115" s="11"/>
      <c r="AI115" s="797" t="s">
        <v>60</v>
      </c>
      <c r="AJ115" s="5" t="e">
        <f>#REF!</f>
        <v>#REF!</v>
      </c>
      <c r="AK115" s="5" t="e">
        <f>#REF!</f>
        <v>#REF!</v>
      </c>
      <c r="AL115" s="5" t="e">
        <f>#REF!</f>
        <v>#REF!</v>
      </c>
      <c r="AM115" s="5" t="e">
        <f>#REF!</f>
        <v>#REF!</v>
      </c>
      <c r="AN115" s="37"/>
      <c r="AO115" s="38"/>
      <c r="AP115" s="38"/>
      <c r="AQ115" s="38"/>
      <c r="AR115" s="39"/>
      <c r="AS115" s="11"/>
      <c r="AU115" s="797" t="s">
        <v>60</v>
      </c>
      <c r="AV115" s="5" t="e">
        <f>#REF!</f>
        <v>#REF!</v>
      </c>
      <c r="AW115" s="5" t="e">
        <f>#REF!</f>
        <v>#REF!</v>
      </c>
      <c r="AX115" s="5" t="e">
        <f>#REF!</f>
        <v>#REF!</v>
      </c>
      <c r="AY115" s="5" t="e">
        <f>#REF!</f>
        <v>#REF!</v>
      </c>
      <c r="AZ115" s="37"/>
      <c r="BA115" s="38"/>
      <c r="BB115" s="38"/>
      <c r="BC115" s="38"/>
      <c r="BD115" s="39"/>
    </row>
    <row r="116" spans="1:56" ht="19.5">
      <c r="A116" s="798"/>
      <c r="B116" s="12"/>
      <c r="C116" s="12" t="e">
        <f>#REF!</f>
        <v>#REF!</v>
      </c>
      <c r="D116" s="12" t="e">
        <f>#REF!</f>
        <v>#REF!</v>
      </c>
      <c r="E116" s="12" t="e">
        <f>#REF!</f>
        <v>#REF!</v>
      </c>
      <c r="F116" s="40"/>
      <c r="G116" s="41"/>
      <c r="H116" s="41"/>
      <c r="I116" s="41"/>
      <c r="J116" s="42"/>
      <c r="L116" s="798"/>
      <c r="M116" s="12"/>
      <c r="N116" s="12" t="e">
        <f>#REF!</f>
        <v>#REF!</v>
      </c>
      <c r="O116" s="12" t="e">
        <f>#REF!</f>
        <v>#REF!</v>
      </c>
      <c r="P116" s="12" t="e">
        <f>#REF!</f>
        <v>#REF!</v>
      </c>
      <c r="Q116" s="40"/>
      <c r="R116" s="41"/>
      <c r="S116" s="41"/>
      <c r="T116" s="41"/>
      <c r="U116" s="42"/>
      <c r="W116" s="798"/>
      <c r="X116" s="12"/>
      <c r="Y116" s="12" t="e">
        <f>#REF!</f>
        <v>#REF!</v>
      </c>
      <c r="Z116" s="12" t="e">
        <f>#REF!</f>
        <v>#REF!</v>
      </c>
      <c r="AA116" s="12" t="e">
        <f>#REF!</f>
        <v>#REF!</v>
      </c>
      <c r="AB116" s="40"/>
      <c r="AC116" s="41"/>
      <c r="AD116" s="41"/>
      <c r="AE116" s="41"/>
      <c r="AF116" s="42"/>
      <c r="AG116" s="11"/>
      <c r="AI116" s="798"/>
      <c r="AJ116" s="12"/>
      <c r="AK116" s="12" t="e">
        <f>#REF!</f>
        <v>#REF!</v>
      </c>
      <c r="AL116" s="12" t="e">
        <f>#REF!</f>
        <v>#REF!</v>
      </c>
      <c r="AM116" s="12" t="e">
        <f>#REF!</f>
        <v>#REF!</v>
      </c>
      <c r="AN116" s="40"/>
      <c r="AO116" s="41"/>
      <c r="AP116" s="41"/>
      <c r="AQ116" s="41"/>
      <c r="AR116" s="42"/>
      <c r="AS116" s="11"/>
      <c r="AU116" s="798"/>
      <c r="AV116" s="12"/>
      <c r="AW116" s="12" t="e">
        <f>#REF!</f>
        <v>#REF!</v>
      </c>
      <c r="AX116" s="12" t="e">
        <f>#REF!</f>
        <v>#REF!</v>
      </c>
      <c r="AY116" s="12" t="e">
        <f>#REF!</f>
        <v>#REF!</v>
      </c>
      <c r="AZ116" s="40"/>
      <c r="BA116" s="41"/>
      <c r="BB116" s="41"/>
      <c r="BC116" s="41"/>
      <c r="BD116" s="42"/>
    </row>
    <row r="117" spans="1:56" ht="19.5">
      <c r="A117" s="798"/>
      <c r="B117" s="17"/>
      <c r="C117" s="12" t="e">
        <f>#REF!</f>
        <v>#REF!</v>
      </c>
      <c r="D117" s="12" t="e">
        <f>#REF!</f>
        <v>#REF!</v>
      </c>
      <c r="E117" s="12" t="e">
        <f>#REF!</f>
        <v>#REF!</v>
      </c>
      <c r="F117" s="40"/>
      <c r="G117" s="41"/>
      <c r="H117" s="41"/>
      <c r="I117" s="41"/>
      <c r="J117" s="42"/>
      <c r="L117" s="798"/>
      <c r="M117" s="17"/>
      <c r="N117" s="12" t="e">
        <f>#REF!</f>
        <v>#REF!</v>
      </c>
      <c r="O117" s="12" t="e">
        <f>#REF!</f>
        <v>#REF!</v>
      </c>
      <c r="P117" s="12" t="e">
        <f>#REF!</f>
        <v>#REF!</v>
      </c>
      <c r="Q117" s="40"/>
      <c r="R117" s="41"/>
      <c r="S117" s="41"/>
      <c r="T117" s="41"/>
      <c r="U117" s="42"/>
      <c r="W117" s="798"/>
      <c r="X117" s="17"/>
      <c r="Y117" s="12" t="e">
        <f>#REF!</f>
        <v>#REF!</v>
      </c>
      <c r="Z117" s="12" t="e">
        <f>#REF!</f>
        <v>#REF!</v>
      </c>
      <c r="AA117" s="12" t="e">
        <f>#REF!</f>
        <v>#REF!</v>
      </c>
      <c r="AB117" s="40"/>
      <c r="AC117" s="41"/>
      <c r="AD117" s="41"/>
      <c r="AE117" s="41"/>
      <c r="AF117" s="42"/>
      <c r="AG117" s="11"/>
      <c r="AI117" s="798"/>
      <c r="AJ117" s="17"/>
      <c r="AK117" s="12" t="e">
        <f>#REF!</f>
        <v>#REF!</v>
      </c>
      <c r="AL117" s="12" t="e">
        <f>#REF!</f>
        <v>#REF!</v>
      </c>
      <c r="AM117" s="12" t="e">
        <f>#REF!</f>
        <v>#REF!</v>
      </c>
      <c r="AN117" s="40"/>
      <c r="AO117" s="41"/>
      <c r="AP117" s="41"/>
      <c r="AQ117" s="41"/>
      <c r="AR117" s="42"/>
      <c r="AS117" s="11"/>
      <c r="AU117" s="798"/>
      <c r="AV117" s="17"/>
      <c r="AW117" s="12" t="e">
        <f>#REF!</f>
        <v>#REF!</v>
      </c>
      <c r="AX117" s="12" t="e">
        <f>#REF!</f>
        <v>#REF!</v>
      </c>
      <c r="AY117" s="12" t="e">
        <f>#REF!</f>
        <v>#REF!</v>
      </c>
      <c r="AZ117" s="40"/>
      <c r="BA117" s="41"/>
      <c r="BB117" s="41"/>
      <c r="BC117" s="41"/>
      <c r="BD117" s="42"/>
    </row>
    <row r="118" spans="1:56" ht="19.5">
      <c r="A118" s="798"/>
      <c r="B118" s="17"/>
      <c r="C118" s="12" t="e">
        <f>#REF!</f>
        <v>#REF!</v>
      </c>
      <c r="D118" s="12" t="e">
        <f>#REF!</f>
        <v>#REF!</v>
      </c>
      <c r="E118" s="12" t="e">
        <f>#REF!</f>
        <v>#REF!</v>
      </c>
      <c r="F118" s="40"/>
      <c r="G118" s="41"/>
      <c r="H118" s="41"/>
      <c r="I118" s="41"/>
      <c r="J118" s="42"/>
      <c r="L118" s="798"/>
      <c r="M118" s="17"/>
      <c r="N118" s="12" t="e">
        <f>#REF!</f>
        <v>#REF!</v>
      </c>
      <c r="O118" s="12" t="e">
        <f>#REF!</f>
        <v>#REF!</v>
      </c>
      <c r="P118" s="12" t="e">
        <f>#REF!</f>
        <v>#REF!</v>
      </c>
      <c r="Q118" s="40"/>
      <c r="R118" s="41"/>
      <c r="S118" s="41"/>
      <c r="T118" s="41"/>
      <c r="U118" s="42"/>
      <c r="W118" s="798"/>
      <c r="X118" s="17"/>
      <c r="Y118" s="12" t="e">
        <f>#REF!</f>
        <v>#REF!</v>
      </c>
      <c r="Z118" s="12" t="e">
        <f>#REF!</f>
        <v>#REF!</v>
      </c>
      <c r="AA118" s="12" t="e">
        <f>#REF!</f>
        <v>#REF!</v>
      </c>
      <c r="AB118" s="40"/>
      <c r="AC118" s="41"/>
      <c r="AD118" s="41"/>
      <c r="AE118" s="41"/>
      <c r="AF118" s="42"/>
      <c r="AG118" s="11"/>
      <c r="AI118" s="798"/>
      <c r="AJ118" s="17"/>
      <c r="AK118" s="12" t="e">
        <f>#REF!</f>
        <v>#REF!</v>
      </c>
      <c r="AL118" s="12" t="e">
        <f>#REF!</f>
        <v>#REF!</v>
      </c>
      <c r="AM118" s="12" t="e">
        <f>#REF!</f>
        <v>#REF!</v>
      </c>
      <c r="AN118" s="40"/>
      <c r="AO118" s="41"/>
      <c r="AP118" s="41"/>
      <c r="AQ118" s="41"/>
      <c r="AR118" s="42"/>
      <c r="AS118" s="11"/>
      <c r="AU118" s="798"/>
      <c r="AV118" s="17"/>
      <c r="AW118" s="12" t="e">
        <f>#REF!</f>
        <v>#REF!</v>
      </c>
      <c r="AX118" s="12" t="e">
        <f>#REF!</f>
        <v>#REF!</v>
      </c>
      <c r="AY118" s="12" t="e">
        <f>#REF!</f>
        <v>#REF!</v>
      </c>
      <c r="AZ118" s="40"/>
      <c r="BA118" s="41"/>
      <c r="BB118" s="41"/>
      <c r="BC118" s="41"/>
      <c r="BD118" s="42"/>
    </row>
    <row r="119" spans="1:56" ht="19.5">
      <c r="A119" s="798"/>
      <c r="B119" s="17"/>
      <c r="C119" s="12" t="e">
        <f>#REF!</f>
        <v>#REF!</v>
      </c>
      <c r="D119" s="12" t="e">
        <f>#REF!</f>
        <v>#REF!</v>
      </c>
      <c r="E119" s="12" t="e">
        <f>#REF!</f>
        <v>#REF!</v>
      </c>
      <c r="F119" s="40"/>
      <c r="G119" s="41"/>
      <c r="H119" s="41"/>
      <c r="I119" s="41"/>
      <c r="J119" s="42"/>
      <c r="L119" s="798"/>
      <c r="M119" s="17"/>
      <c r="N119" s="12" t="e">
        <f>#REF!</f>
        <v>#REF!</v>
      </c>
      <c r="O119" s="12" t="e">
        <f>#REF!</f>
        <v>#REF!</v>
      </c>
      <c r="P119" s="12" t="e">
        <f>#REF!</f>
        <v>#REF!</v>
      </c>
      <c r="Q119" s="40"/>
      <c r="R119" s="41"/>
      <c r="S119" s="41"/>
      <c r="T119" s="41"/>
      <c r="U119" s="42"/>
      <c r="W119" s="798"/>
      <c r="X119" s="17"/>
      <c r="Y119" s="12" t="e">
        <f>#REF!</f>
        <v>#REF!</v>
      </c>
      <c r="Z119" s="12" t="e">
        <f>#REF!</f>
        <v>#REF!</v>
      </c>
      <c r="AA119" s="12" t="e">
        <f>#REF!</f>
        <v>#REF!</v>
      </c>
      <c r="AB119" s="40"/>
      <c r="AC119" s="41"/>
      <c r="AD119" s="41"/>
      <c r="AE119" s="41"/>
      <c r="AF119" s="42"/>
      <c r="AG119" s="11"/>
      <c r="AI119" s="798"/>
      <c r="AJ119" s="17"/>
      <c r="AK119" s="12" t="e">
        <f>#REF!</f>
        <v>#REF!</v>
      </c>
      <c r="AL119" s="12" t="e">
        <f>#REF!</f>
        <v>#REF!</v>
      </c>
      <c r="AM119" s="12" t="e">
        <f>#REF!</f>
        <v>#REF!</v>
      </c>
      <c r="AN119" s="40"/>
      <c r="AO119" s="41"/>
      <c r="AP119" s="41"/>
      <c r="AQ119" s="41"/>
      <c r="AR119" s="42"/>
      <c r="AS119" s="11"/>
      <c r="AU119" s="798"/>
      <c r="AV119" s="17"/>
      <c r="AW119" s="12" t="e">
        <f>#REF!</f>
        <v>#REF!</v>
      </c>
      <c r="AX119" s="12" t="e">
        <f>#REF!</f>
        <v>#REF!</v>
      </c>
      <c r="AY119" s="12" t="e">
        <f>#REF!</f>
        <v>#REF!</v>
      </c>
      <c r="AZ119" s="40"/>
      <c r="BA119" s="41"/>
      <c r="BB119" s="41"/>
      <c r="BC119" s="41"/>
      <c r="BD119" s="42"/>
    </row>
    <row r="120" spans="1:56" ht="19.5">
      <c r="A120" s="798"/>
      <c r="B120" s="18"/>
      <c r="C120" s="12" t="e">
        <f>#REF!</f>
        <v>#REF!</v>
      </c>
      <c r="D120" s="12" t="e">
        <f>#REF!</f>
        <v>#REF!</v>
      </c>
      <c r="E120" s="12" t="e">
        <f>#REF!</f>
        <v>#REF!</v>
      </c>
      <c r="F120" s="40"/>
      <c r="G120" s="41"/>
      <c r="H120" s="41"/>
      <c r="I120" s="41"/>
      <c r="J120" s="42"/>
      <c r="L120" s="798"/>
      <c r="M120" s="18"/>
      <c r="N120" s="12" t="e">
        <f>#REF!</f>
        <v>#REF!</v>
      </c>
      <c r="O120" s="12" t="e">
        <f>#REF!</f>
        <v>#REF!</v>
      </c>
      <c r="P120" s="12" t="e">
        <f>#REF!</f>
        <v>#REF!</v>
      </c>
      <c r="Q120" s="40"/>
      <c r="R120" s="41"/>
      <c r="S120" s="41"/>
      <c r="T120" s="41"/>
      <c r="U120" s="42"/>
      <c r="W120" s="798"/>
      <c r="X120" s="18"/>
      <c r="Y120" s="12" t="e">
        <f>#REF!</f>
        <v>#REF!</v>
      </c>
      <c r="Z120" s="12" t="e">
        <f>#REF!</f>
        <v>#REF!</v>
      </c>
      <c r="AA120" s="12" t="e">
        <f>#REF!</f>
        <v>#REF!</v>
      </c>
      <c r="AB120" s="40"/>
      <c r="AC120" s="41"/>
      <c r="AD120" s="41"/>
      <c r="AE120" s="41"/>
      <c r="AF120" s="42"/>
      <c r="AG120" s="11"/>
      <c r="AI120" s="798"/>
      <c r="AJ120" s="18"/>
      <c r="AK120" s="12" t="e">
        <f>#REF!</f>
        <v>#REF!</v>
      </c>
      <c r="AL120" s="12" t="e">
        <f>#REF!</f>
        <v>#REF!</v>
      </c>
      <c r="AM120" s="12" t="e">
        <f>#REF!</f>
        <v>#REF!</v>
      </c>
      <c r="AN120" s="40"/>
      <c r="AO120" s="41"/>
      <c r="AP120" s="41"/>
      <c r="AQ120" s="41"/>
      <c r="AR120" s="42"/>
      <c r="AS120" s="11"/>
      <c r="AU120" s="798"/>
      <c r="AV120" s="18"/>
      <c r="AW120" s="12" t="e">
        <f>#REF!</f>
        <v>#REF!</v>
      </c>
      <c r="AX120" s="12" t="e">
        <f>#REF!</f>
        <v>#REF!</v>
      </c>
      <c r="AY120" s="12" t="e">
        <f>#REF!</f>
        <v>#REF!</v>
      </c>
      <c r="AZ120" s="40"/>
      <c r="BA120" s="41"/>
      <c r="BB120" s="41"/>
      <c r="BC120" s="41"/>
      <c r="BD120" s="42"/>
    </row>
    <row r="121" spans="1:56" ht="19.5">
      <c r="A121" s="798"/>
      <c r="B121" s="18"/>
      <c r="C121" s="12" t="e">
        <f>#REF!</f>
        <v>#REF!</v>
      </c>
      <c r="D121" s="12" t="e">
        <f>#REF!</f>
        <v>#REF!</v>
      </c>
      <c r="E121" s="12" t="e">
        <f>#REF!</f>
        <v>#REF!</v>
      </c>
      <c r="F121" s="40"/>
      <c r="G121" s="41"/>
      <c r="H121" s="41"/>
      <c r="I121" s="41"/>
      <c r="J121" s="42"/>
      <c r="L121" s="798"/>
      <c r="M121" s="18"/>
      <c r="N121" s="12" t="e">
        <f>#REF!</f>
        <v>#REF!</v>
      </c>
      <c r="O121" s="12" t="e">
        <f>#REF!</f>
        <v>#REF!</v>
      </c>
      <c r="P121" s="12" t="e">
        <f>#REF!</f>
        <v>#REF!</v>
      </c>
      <c r="Q121" s="40"/>
      <c r="R121" s="41"/>
      <c r="S121" s="41"/>
      <c r="T121" s="41"/>
      <c r="U121" s="42"/>
      <c r="W121" s="798"/>
      <c r="X121" s="18"/>
      <c r="Y121" s="12" t="e">
        <f>#REF!</f>
        <v>#REF!</v>
      </c>
      <c r="Z121" s="12" t="e">
        <f>#REF!</f>
        <v>#REF!</v>
      </c>
      <c r="AA121" s="12" t="e">
        <f>#REF!</f>
        <v>#REF!</v>
      </c>
      <c r="AB121" s="40"/>
      <c r="AC121" s="41"/>
      <c r="AD121" s="41"/>
      <c r="AE121" s="41"/>
      <c r="AF121" s="42"/>
      <c r="AG121" s="11"/>
      <c r="AI121" s="798"/>
      <c r="AJ121" s="18"/>
      <c r="AK121" s="12" t="e">
        <f>#REF!</f>
        <v>#REF!</v>
      </c>
      <c r="AL121" s="12" t="e">
        <f>#REF!</f>
        <v>#REF!</v>
      </c>
      <c r="AM121" s="12" t="e">
        <f>#REF!</f>
        <v>#REF!</v>
      </c>
      <c r="AN121" s="40"/>
      <c r="AO121" s="41"/>
      <c r="AP121" s="41"/>
      <c r="AQ121" s="41"/>
      <c r="AR121" s="42"/>
      <c r="AS121" s="11"/>
      <c r="AU121" s="798"/>
      <c r="AV121" s="18"/>
      <c r="AW121" s="12" t="e">
        <f>#REF!</f>
        <v>#REF!</v>
      </c>
      <c r="AX121" s="12" t="e">
        <f>#REF!</f>
        <v>#REF!</v>
      </c>
      <c r="AY121" s="12" t="e">
        <f>#REF!</f>
        <v>#REF!</v>
      </c>
      <c r="AZ121" s="40"/>
      <c r="BA121" s="41"/>
      <c r="BB121" s="41"/>
      <c r="BC121" s="41"/>
      <c r="BD121" s="42"/>
    </row>
    <row r="122" spans="1:56" ht="19.5">
      <c r="A122" s="799"/>
      <c r="B122" s="19"/>
      <c r="C122" s="20" t="e">
        <f>#REF!</f>
        <v>#REF!</v>
      </c>
      <c r="D122" s="20" t="e">
        <f>#REF!</f>
        <v>#REF!</v>
      </c>
      <c r="E122" s="20" t="e">
        <f>#REF!</f>
        <v>#REF!</v>
      </c>
      <c r="F122" s="43"/>
      <c r="G122" s="44"/>
      <c r="H122" s="44"/>
      <c r="I122" s="44"/>
      <c r="J122" s="45"/>
      <c r="L122" s="799"/>
      <c r="M122" s="19"/>
      <c r="N122" s="20" t="e">
        <f>#REF!</f>
        <v>#REF!</v>
      </c>
      <c r="O122" s="20" t="e">
        <f>#REF!</f>
        <v>#REF!</v>
      </c>
      <c r="P122" s="20" t="e">
        <f>#REF!</f>
        <v>#REF!</v>
      </c>
      <c r="Q122" s="43"/>
      <c r="R122" s="44"/>
      <c r="S122" s="44"/>
      <c r="T122" s="44"/>
      <c r="U122" s="45"/>
      <c r="W122" s="799"/>
      <c r="X122" s="19"/>
      <c r="Y122" s="20" t="e">
        <f>#REF!</f>
        <v>#REF!</v>
      </c>
      <c r="Z122" s="20" t="e">
        <f>#REF!</f>
        <v>#REF!</v>
      </c>
      <c r="AA122" s="20" t="e">
        <f>#REF!</f>
        <v>#REF!</v>
      </c>
      <c r="AB122" s="43"/>
      <c r="AC122" s="44"/>
      <c r="AD122" s="44"/>
      <c r="AE122" s="44"/>
      <c r="AF122" s="45"/>
      <c r="AG122" s="11"/>
      <c r="AI122" s="799"/>
      <c r="AJ122" s="19"/>
      <c r="AK122" s="20" t="e">
        <f>#REF!</f>
        <v>#REF!</v>
      </c>
      <c r="AL122" s="20" t="e">
        <f>#REF!</f>
        <v>#REF!</v>
      </c>
      <c r="AM122" s="20" t="e">
        <f>#REF!</f>
        <v>#REF!</v>
      </c>
      <c r="AN122" s="43"/>
      <c r="AO122" s="44"/>
      <c r="AP122" s="44"/>
      <c r="AQ122" s="44"/>
      <c r="AR122" s="45"/>
      <c r="AS122" s="11"/>
      <c r="AU122" s="799"/>
      <c r="AV122" s="19"/>
      <c r="AW122" s="20" t="e">
        <f>#REF!</f>
        <v>#REF!</v>
      </c>
      <c r="AX122" s="20" t="e">
        <f>#REF!</f>
        <v>#REF!</v>
      </c>
      <c r="AY122" s="20" t="e">
        <f>#REF!</f>
        <v>#REF!</v>
      </c>
      <c r="AZ122" s="43"/>
      <c r="BA122" s="44"/>
      <c r="BB122" s="44"/>
      <c r="BC122" s="44"/>
      <c r="BD122" s="45"/>
    </row>
    <row r="123" spans="1:56" ht="20.5" customHeight="1">
      <c r="A123" s="797" t="s">
        <v>4</v>
      </c>
      <c r="B123" s="5" t="e">
        <f>#REF!</f>
        <v>#REF!</v>
      </c>
      <c r="C123" s="5" t="e">
        <f>#REF!</f>
        <v>#REF!</v>
      </c>
      <c r="D123" s="5" t="e">
        <f>#REF!</f>
        <v>#REF!</v>
      </c>
      <c r="E123" s="5" t="e">
        <f>#REF!</f>
        <v>#REF!</v>
      </c>
      <c r="F123" s="37"/>
      <c r="G123" s="38"/>
      <c r="H123" s="38"/>
      <c r="I123" s="38"/>
      <c r="J123" s="39"/>
      <c r="L123" s="797" t="s">
        <v>4</v>
      </c>
      <c r="M123" s="5" t="e">
        <f>#REF!</f>
        <v>#REF!</v>
      </c>
      <c r="N123" s="5" t="e">
        <f>#REF!</f>
        <v>#REF!</v>
      </c>
      <c r="O123" s="5" t="e">
        <f>#REF!</f>
        <v>#REF!</v>
      </c>
      <c r="P123" s="5" t="e">
        <f>#REF!</f>
        <v>#REF!</v>
      </c>
      <c r="Q123" s="37"/>
      <c r="R123" s="38"/>
      <c r="S123" s="38"/>
      <c r="T123" s="38"/>
      <c r="U123" s="39"/>
      <c r="W123" s="797" t="s">
        <v>4</v>
      </c>
      <c r="X123" s="5" t="e">
        <f>#REF!</f>
        <v>#REF!</v>
      </c>
      <c r="Y123" s="5" t="e">
        <f>#REF!</f>
        <v>#REF!</v>
      </c>
      <c r="Z123" s="5" t="e">
        <f>#REF!</f>
        <v>#REF!</v>
      </c>
      <c r="AA123" s="5" t="e">
        <f>#REF!</f>
        <v>#REF!</v>
      </c>
      <c r="AB123" s="37"/>
      <c r="AC123" s="38"/>
      <c r="AD123" s="38"/>
      <c r="AE123" s="38"/>
      <c r="AF123" s="39"/>
      <c r="AG123" s="11"/>
      <c r="AI123" s="797" t="s">
        <v>4</v>
      </c>
      <c r="AJ123" s="5" t="e">
        <f>#REF!</f>
        <v>#REF!</v>
      </c>
      <c r="AK123" s="5" t="e">
        <f>#REF!</f>
        <v>#REF!</v>
      </c>
      <c r="AL123" s="5" t="e">
        <f>#REF!</f>
        <v>#REF!</v>
      </c>
      <c r="AM123" s="5" t="e">
        <f>#REF!</f>
        <v>#REF!</v>
      </c>
      <c r="AN123" s="37"/>
      <c r="AO123" s="38"/>
      <c r="AP123" s="38"/>
      <c r="AQ123" s="38"/>
      <c r="AR123" s="39"/>
      <c r="AS123" s="11"/>
      <c r="AU123" s="797" t="s">
        <v>4</v>
      </c>
      <c r="AV123" s="5" t="e">
        <f>#REF!</f>
        <v>#REF!</v>
      </c>
      <c r="AW123" s="5" t="e">
        <f>#REF!</f>
        <v>#REF!</v>
      </c>
      <c r="AX123" s="5" t="e">
        <f>#REF!</f>
        <v>#REF!</v>
      </c>
      <c r="AY123" s="5" t="e">
        <f>#REF!</f>
        <v>#REF!</v>
      </c>
      <c r="AZ123" s="37"/>
      <c r="BA123" s="38"/>
      <c r="BB123" s="38"/>
      <c r="BC123" s="38"/>
      <c r="BD123" s="39"/>
    </row>
    <row r="124" spans="1:56" ht="19.5">
      <c r="A124" s="798"/>
      <c r="B124" s="12"/>
      <c r="C124" s="12" t="e">
        <f>#REF!</f>
        <v>#REF!</v>
      </c>
      <c r="D124" s="12" t="e">
        <f>#REF!</f>
        <v>#REF!</v>
      </c>
      <c r="E124" s="12" t="e">
        <f>#REF!</f>
        <v>#REF!</v>
      </c>
      <c r="F124" s="40"/>
      <c r="G124" s="41"/>
      <c r="H124" s="41"/>
      <c r="I124" s="41"/>
      <c r="J124" s="42"/>
      <c r="L124" s="798"/>
      <c r="M124" s="12"/>
      <c r="N124" s="12" t="e">
        <f>#REF!</f>
        <v>#REF!</v>
      </c>
      <c r="O124" s="12" t="e">
        <f>#REF!</f>
        <v>#REF!</v>
      </c>
      <c r="P124" s="12" t="e">
        <f>#REF!</f>
        <v>#REF!</v>
      </c>
      <c r="Q124" s="40"/>
      <c r="R124" s="41"/>
      <c r="S124" s="41"/>
      <c r="T124" s="41"/>
      <c r="U124" s="42"/>
      <c r="W124" s="798"/>
      <c r="X124" s="12"/>
      <c r="Y124" s="12" t="e">
        <f>#REF!</f>
        <v>#REF!</v>
      </c>
      <c r="Z124" s="12" t="e">
        <f>#REF!</f>
        <v>#REF!</v>
      </c>
      <c r="AA124" s="12" t="e">
        <f>#REF!</f>
        <v>#REF!</v>
      </c>
      <c r="AB124" s="40"/>
      <c r="AC124" s="41"/>
      <c r="AD124" s="41"/>
      <c r="AE124" s="41"/>
      <c r="AF124" s="42"/>
      <c r="AG124" s="11"/>
      <c r="AI124" s="798"/>
      <c r="AJ124" s="12"/>
      <c r="AK124" s="12" t="e">
        <f>#REF!</f>
        <v>#REF!</v>
      </c>
      <c r="AL124" s="12" t="e">
        <f>#REF!</f>
        <v>#REF!</v>
      </c>
      <c r="AM124" s="12" t="e">
        <f>#REF!</f>
        <v>#REF!</v>
      </c>
      <c r="AN124" s="40"/>
      <c r="AO124" s="41"/>
      <c r="AP124" s="41"/>
      <c r="AQ124" s="41"/>
      <c r="AR124" s="42"/>
      <c r="AS124" s="11"/>
      <c r="AU124" s="798"/>
      <c r="AV124" s="12"/>
      <c r="AW124" s="12" t="e">
        <f>#REF!</f>
        <v>#REF!</v>
      </c>
      <c r="AX124" s="12" t="e">
        <f>#REF!</f>
        <v>#REF!</v>
      </c>
      <c r="AY124" s="12" t="e">
        <f>#REF!</f>
        <v>#REF!</v>
      </c>
      <c r="AZ124" s="40"/>
      <c r="BA124" s="41"/>
      <c r="BB124" s="41"/>
      <c r="BC124" s="41"/>
      <c r="BD124" s="42"/>
    </row>
    <row r="125" spans="1:56" ht="19.5">
      <c r="A125" s="798"/>
      <c r="B125" s="17"/>
      <c r="C125" s="12" t="e">
        <f>#REF!</f>
        <v>#REF!</v>
      </c>
      <c r="D125" s="12" t="e">
        <f>#REF!</f>
        <v>#REF!</v>
      </c>
      <c r="E125" s="12" t="e">
        <f>#REF!</f>
        <v>#REF!</v>
      </c>
      <c r="F125" s="40"/>
      <c r="G125" s="41"/>
      <c r="H125" s="41"/>
      <c r="I125" s="41"/>
      <c r="J125" s="42"/>
      <c r="L125" s="798"/>
      <c r="M125" s="17"/>
      <c r="N125" s="12" t="e">
        <f>#REF!</f>
        <v>#REF!</v>
      </c>
      <c r="O125" s="12" t="e">
        <f>#REF!</f>
        <v>#REF!</v>
      </c>
      <c r="P125" s="12" t="e">
        <f>#REF!</f>
        <v>#REF!</v>
      </c>
      <c r="Q125" s="40"/>
      <c r="R125" s="41"/>
      <c r="S125" s="41"/>
      <c r="T125" s="41"/>
      <c r="U125" s="42"/>
      <c r="W125" s="798"/>
      <c r="X125" s="17"/>
      <c r="Y125" s="12" t="e">
        <f>#REF!</f>
        <v>#REF!</v>
      </c>
      <c r="Z125" s="12" t="e">
        <f>#REF!</f>
        <v>#REF!</v>
      </c>
      <c r="AA125" s="12" t="e">
        <f>#REF!</f>
        <v>#REF!</v>
      </c>
      <c r="AB125" s="40"/>
      <c r="AC125" s="41"/>
      <c r="AD125" s="41"/>
      <c r="AE125" s="41"/>
      <c r="AF125" s="42"/>
      <c r="AG125" s="11"/>
      <c r="AI125" s="798"/>
      <c r="AJ125" s="17"/>
      <c r="AK125" s="12" t="e">
        <f>#REF!</f>
        <v>#REF!</v>
      </c>
      <c r="AL125" s="12" t="e">
        <f>#REF!</f>
        <v>#REF!</v>
      </c>
      <c r="AM125" s="12" t="e">
        <f>#REF!</f>
        <v>#REF!</v>
      </c>
      <c r="AN125" s="40"/>
      <c r="AO125" s="41"/>
      <c r="AP125" s="41"/>
      <c r="AQ125" s="41"/>
      <c r="AR125" s="42"/>
      <c r="AS125" s="11"/>
      <c r="AU125" s="798"/>
      <c r="AV125" s="17"/>
      <c r="AW125" s="12" t="e">
        <f>#REF!</f>
        <v>#REF!</v>
      </c>
      <c r="AX125" s="12" t="e">
        <f>#REF!</f>
        <v>#REF!</v>
      </c>
      <c r="AY125" s="12" t="e">
        <f>#REF!</f>
        <v>#REF!</v>
      </c>
      <c r="AZ125" s="40"/>
      <c r="BA125" s="41"/>
      <c r="BB125" s="41"/>
      <c r="BC125" s="41"/>
      <c r="BD125" s="42"/>
    </row>
    <row r="126" spans="1:56" ht="19.5">
      <c r="A126" s="798"/>
      <c r="B126" s="17"/>
      <c r="C126" s="12" t="e">
        <f>#REF!</f>
        <v>#REF!</v>
      </c>
      <c r="D126" s="12" t="e">
        <f>#REF!</f>
        <v>#REF!</v>
      </c>
      <c r="E126" s="12" t="e">
        <f>#REF!</f>
        <v>#REF!</v>
      </c>
      <c r="F126" s="40"/>
      <c r="G126" s="41"/>
      <c r="H126" s="41"/>
      <c r="I126" s="41"/>
      <c r="J126" s="42"/>
      <c r="L126" s="798"/>
      <c r="M126" s="17"/>
      <c r="N126" s="12" t="e">
        <f>#REF!</f>
        <v>#REF!</v>
      </c>
      <c r="O126" s="12" t="e">
        <f>#REF!</f>
        <v>#REF!</v>
      </c>
      <c r="P126" s="12" t="e">
        <f>#REF!</f>
        <v>#REF!</v>
      </c>
      <c r="Q126" s="40"/>
      <c r="R126" s="41"/>
      <c r="S126" s="41"/>
      <c r="T126" s="41"/>
      <c r="U126" s="42"/>
      <c r="W126" s="798"/>
      <c r="X126" s="17"/>
      <c r="Y126" s="12" t="e">
        <f>#REF!</f>
        <v>#REF!</v>
      </c>
      <c r="Z126" s="12" t="e">
        <f>#REF!</f>
        <v>#REF!</v>
      </c>
      <c r="AA126" s="12" t="e">
        <f>#REF!</f>
        <v>#REF!</v>
      </c>
      <c r="AB126" s="40"/>
      <c r="AC126" s="41"/>
      <c r="AD126" s="41"/>
      <c r="AE126" s="41"/>
      <c r="AF126" s="42"/>
      <c r="AG126" s="11"/>
      <c r="AI126" s="798"/>
      <c r="AJ126" s="17"/>
      <c r="AK126" s="12" t="e">
        <f>#REF!</f>
        <v>#REF!</v>
      </c>
      <c r="AL126" s="12" t="e">
        <f>#REF!</f>
        <v>#REF!</v>
      </c>
      <c r="AM126" s="12" t="e">
        <f>#REF!</f>
        <v>#REF!</v>
      </c>
      <c r="AN126" s="40"/>
      <c r="AO126" s="41"/>
      <c r="AP126" s="41"/>
      <c r="AQ126" s="41"/>
      <c r="AR126" s="42"/>
      <c r="AS126" s="11"/>
      <c r="AU126" s="798"/>
      <c r="AV126" s="17"/>
      <c r="AW126" s="12" t="e">
        <f>#REF!</f>
        <v>#REF!</v>
      </c>
      <c r="AX126" s="12" t="e">
        <f>#REF!</f>
        <v>#REF!</v>
      </c>
      <c r="AY126" s="12" t="e">
        <f>#REF!</f>
        <v>#REF!</v>
      </c>
      <c r="AZ126" s="40"/>
      <c r="BA126" s="41"/>
      <c r="BB126" s="41"/>
      <c r="BC126" s="41"/>
      <c r="BD126" s="42"/>
    </row>
    <row r="127" spans="1:56" ht="19.5">
      <c r="A127" s="798"/>
      <c r="B127" s="17"/>
      <c r="C127" s="12" t="e">
        <f>#REF!</f>
        <v>#REF!</v>
      </c>
      <c r="D127" s="12" t="e">
        <f>#REF!</f>
        <v>#REF!</v>
      </c>
      <c r="E127" s="12" t="e">
        <f>#REF!</f>
        <v>#REF!</v>
      </c>
      <c r="F127" s="40"/>
      <c r="G127" s="41"/>
      <c r="H127" s="41"/>
      <c r="I127" s="41"/>
      <c r="J127" s="42"/>
      <c r="L127" s="798"/>
      <c r="M127" s="17"/>
      <c r="N127" s="12" t="e">
        <f>#REF!</f>
        <v>#REF!</v>
      </c>
      <c r="O127" s="12" t="e">
        <f>#REF!</f>
        <v>#REF!</v>
      </c>
      <c r="P127" s="12" t="e">
        <f>#REF!</f>
        <v>#REF!</v>
      </c>
      <c r="Q127" s="40"/>
      <c r="R127" s="41"/>
      <c r="S127" s="41"/>
      <c r="T127" s="41"/>
      <c r="U127" s="42"/>
      <c r="W127" s="798"/>
      <c r="X127" s="17"/>
      <c r="Y127" s="12" t="e">
        <f>#REF!</f>
        <v>#REF!</v>
      </c>
      <c r="Z127" s="12" t="e">
        <f>#REF!</f>
        <v>#REF!</v>
      </c>
      <c r="AA127" s="12" t="e">
        <f>#REF!</f>
        <v>#REF!</v>
      </c>
      <c r="AB127" s="40"/>
      <c r="AC127" s="41"/>
      <c r="AD127" s="41"/>
      <c r="AE127" s="41"/>
      <c r="AF127" s="42"/>
      <c r="AG127" s="11"/>
      <c r="AI127" s="798"/>
      <c r="AJ127" s="17"/>
      <c r="AK127" s="12" t="e">
        <f>#REF!</f>
        <v>#REF!</v>
      </c>
      <c r="AL127" s="12" t="e">
        <f>#REF!</f>
        <v>#REF!</v>
      </c>
      <c r="AM127" s="12" t="e">
        <f>#REF!</f>
        <v>#REF!</v>
      </c>
      <c r="AN127" s="40"/>
      <c r="AO127" s="41"/>
      <c r="AP127" s="41"/>
      <c r="AQ127" s="41"/>
      <c r="AR127" s="42"/>
      <c r="AS127" s="11"/>
      <c r="AU127" s="798"/>
      <c r="AV127" s="17"/>
      <c r="AW127" s="12" t="e">
        <f>#REF!</f>
        <v>#REF!</v>
      </c>
      <c r="AX127" s="12" t="e">
        <f>#REF!</f>
        <v>#REF!</v>
      </c>
      <c r="AY127" s="12" t="e">
        <f>#REF!</f>
        <v>#REF!</v>
      </c>
      <c r="AZ127" s="40"/>
      <c r="BA127" s="41"/>
      <c r="BB127" s="41"/>
      <c r="BC127" s="41"/>
      <c r="BD127" s="42"/>
    </row>
    <row r="128" spans="1:56" ht="19.5">
      <c r="A128" s="798"/>
      <c r="B128" s="18"/>
      <c r="C128" s="12" t="e">
        <f>#REF!</f>
        <v>#REF!</v>
      </c>
      <c r="D128" s="12" t="e">
        <f>#REF!</f>
        <v>#REF!</v>
      </c>
      <c r="E128" s="12" t="e">
        <f>#REF!</f>
        <v>#REF!</v>
      </c>
      <c r="F128" s="40"/>
      <c r="G128" s="41"/>
      <c r="H128" s="41"/>
      <c r="I128" s="41"/>
      <c r="J128" s="42"/>
      <c r="L128" s="798"/>
      <c r="M128" s="18"/>
      <c r="N128" s="12" t="e">
        <f>#REF!</f>
        <v>#REF!</v>
      </c>
      <c r="O128" s="12" t="e">
        <f>#REF!</f>
        <v>#REF!</v>
      </c>
      <c r="P128" s="12" t="e">
        <f>#REF!</f>
        <v>#REF!</v>
      </c>
      <c r="Q128" s="40"/>
      <c r="R128" s="41"/>
      <c r="S128" s="41"/>
      <c r="T128" s="41"/>
      <c r="U128" s="42"/>
      <c r="W128" s="798"/>
      <c r="X128" s="18"/>
      <c r="Y128" s="12" t="e">
        <f>#REF!</f>
        <v>#REF!</v>
      </c>
      <c r="Z128" s="12" t="e">
        <f>#REF!</f>
        <v>#REF!</v>
      </c>
      <c r="AA128" s="12" t="e">
        <f>#REF!</f>
        <v>#REF!</v>
      </c>
      <c r="AB128" s="40"/>
      <c r="AC128" s="41"/>
      <c r="AD128" s="41"/>
      <c r="AE128" s="41"/>
      <c r="AF128" s="42"/>
      <c r="AG128" s="11"/>
      <c r="AI128" s="798"/>
      <c r="AJ128" s="18"/>
      <c r="AK128" s="12" t="e">
        <f>#REF!</f>
        <v>#REF!</v>
      </c>
      <c r="AL128" s="12" t="e">
        <f>#REF!</f>
        <v>#REF!</v>
      </c>
      <c r="AM128" s="12" t="e">
        <f>#REF!</f>
        <v>#REF!</v>
      </c>
      <c r="AN128" s="40"/>
      <c r="AO128" s="41"/>
      <c r="AP128" s="41"/>
      <c r="AQ128" s="41"/>
      <c r="AR128" s="42"/>
      <c r="AS128" s="11"/>
      <c r="AU128" s="798"/>
      <c r="AV128" s="18"/>
      <c r="AW128" s="12" t="e">
        <f>#REF!</f>
        <v>#REF!</v>
      </c>
      <c r="AX128" s="12" t="e">
        <f>#REF!</f>
        <v>#REF!</v>
      </c>
      <c r="AY128" s="12" t="e">
        <f>#REF!</f>
        <v>#REF!</v>
      </c>
      <c r="AZ128" s="40"/>
      <c r="BA128" s="41"/>
      <c r="BB128" s="41"/>
      <c r="BC128" s="41"/>
      <c r="BD128" s="42"/>
    </row>
    <row r="129" spans="1:56" ht="19.5">
      <c r="A129" s="798"/>
      <c r="B129" s="18"/>
      <c r="C129" s="12" t="e">
        <f>#REF!</f>
        <v>#REF!</v>
      </c>
      <c r="D129" s="12" t="e">
        <f>#REF!</f>
        <v>#REF!</v>
      </c>
      <c r="E129" s="12" t="e">
        <f>#REF!</f>
        <v>#REF!</v>
      </c>
      <c r="F129" s="40"/>
      <c r="G129" s="41"/>
      <c r="H129" s="41"/>
      <c r="I129" s="41"/>
      <c r="J129" s="42"/>
      <c r="L129" s="798"/>
      <c r="M129" s="18"/>
      <c r="N129" s="12" t="e">
        <f>#REF!</f>
        <v>#REF!</v>
      </c>
      <c r="O129" s="12" t="e">
        <f>#REF!</f>
        <v>#REF!</v>
      </c>
      <c r="P129" s="12" t="e">
        <f>#REF!</f>
        <v>#REF!</v>
      </c>
      <c r="Q129" s="40"/>
      <c r="R129" s="41"/>
      <c r="S129" s="41"/>
      <c r="T129" s="41"/>
      <c r="U129" s="42"/>
      <c r="W129" s="798"/>
      <c r="X129" s="18"/>
      <c r="Y129" s="12" t="e">
        <f>#REF!</f>
        <v>#REF!</v>
      </c>
      <c r="Z129" s="12" t="e">
        <f>#REF!</f>
        <v>#REF!</v>
      </c>
      <c r="AA129" s="12" t="e">
        <f>#REF!</f>
        <v>#REF!</v>
      </c>
      <c r="AB129" s="40"/>
      <c r="AC129" s="41"/>
      <c r="AD129" s="41"/>
      <c r="AE129" s="41"/>
      <c r="AF129" s="42"/>
      <c r="AG129" s="11"/>
      <c r="AI129" s="798"/>
      <c r="AJ129" s="18"/>
      <c r="AK129" s="12" t="e">
        <f>#REF!</f>
        <v>#REF!</v>
      </c>
      <c r="AL129" s="12" t="e">
        <f>#REF!</f>
        <v>#REF!</v>
      </c>
      <c r="AM129" s="12" t="e">
        <f>#REF!</f>
        <v>#REF!</v>
      </c>
      <c r="AN129" s="40"/>
      <c r="AO129" s="41"/>
      <c r="AP129" s="41"/>
      <c r="AQ129" s="41"/>
      <c r="AR129" s="42"/>
      <c r="AS129" s="11"/>
      <c r="AU129" s="798"/>
      <c r="AV129" s="18"/>
      <c r="AW129" s="12" t="e">
        <f>#REF!</f>
        <v>#REF!</v>
      </c>
      <c r="AX129" s="12" t="e">
        <f>#REF!</f>
        <v>#REF!</v>
      </c>
      <c r="AY129" s="12" t="e">
        <f>#REF!</f>
        <v>#REF!</v>
      </c>
      <c r="AZ129" s="40"/>
      <c r="BA129" s="41"/>
      <c r="BB129" s="41"/>
      <c r="BC129" s="41"/>
      <c r="BD129" s="42"/>
    </row>
    <row r="130" spans="1:56" ht="19.5">
      <c r="A130" s="799"/>
      <c r="B130" s="19"/>
      <c r="C130" s="20" t="e">
        <f>#REF!</f>
        <v>#REF!</v>
      </c>
      <c r="D130" s="20" t="e">
        <f>#REF!</f>
        <v>#REF!</v>
      </c>
      <c r="E130" s="20" t="e">
        <f>#REF!</f>
        <v>#REF!</v>
      </c>
      <c r="F130" s="43"/>
      <c r="G130" s="44"/>
      <c r="H130" s="44"/>
      <c r="I130" s="44"/>
      <c r="J130" s="45"/>
      <c r="L130" s="799"/>
      <c r="M130" s="19"/>
      <c r="N130" s="20" t="e">
        <f>#REF!</f>
        <v>#REF!</v>
      </c>
      <c r="O130" s="20" t="e">
        <f>#REF!</f>
        <v>#REF!</v>
      </c>
      <c r="P130" s="20" t="e">
        <f>#REF!</f>
        <v>#REF!</v>
      </c>
      <c r="Q130" s="43"/>
      <c r="R130" s="44"/>
      <c r="S130" s="44"/>
      <c r="T130" s="44"/>
      <c r="U130" s="45"/>
      <c r="W130" s="799"/>
      <c r="X130" s="19"/>
      <c r="Y130" s="20" t="e">
        <f>#REF!</f>
        <v>#REF!</v>
      </c>
      <c r="Z130" s="20" t="e">
        <f>#REF!</f>
        <v>#REF!</v>
      </c>
      <c r="AA130" s="20" t="e">
        <f>#REF!</f>
        <v>#REF!</v>
      </c>
      <c r="AB130" s="43"/>
      <c r="AC130" s="44"/>
      <c r="AD130" s="44"/>
      <c r="AE130" s="44"/>
      <c r="AF130" s="45"/>
      <c r="AG130" s="11"/>
      <c r="AI130" s="799"/>
      <c r="AJ130" s="19"/>
      <c r="AK130" s="20" t="e">
        <f>#REF!</f>
        <v>#REF!</v>
      </c>
      <c r="AL130" s="20" t="e">
        <f>#REF!</f>
        <v>#REF!</v>
      </c>
      <c r="AM130" s="20" t="e">
        <f>#REF!</f>
        <v>#REF!</v>
      </c>
      <c r="AN130" s="43"/>
      <c r="AO130" s="44"/>
      <c r="AP130" s="44"/>
      <c r="AQ130" s="44"/>
      <c r="AR130" s="45"/>
      <c r="AS130" s="11"/>
      <c r="AU130" s="799"/>
      <c r="AV130" s="19"/>
      <c r="AW130" s="20" t="e">
        <f>#REF!</f>
        <v>#REF!</v>
      </c>
      <c r="AX130" s="20" t="e">
        <f>#REF!</f>
        <v>#REF!</v>
      </c>
      <c r="AY130" s="20" t="e">
        <f>#REF!</f>
        <v>#REF!</v>
      </c>
      <c r="AZ130" s="43"/>
      <c r="BA130" s="44"/>
      <c r="BB130" s="44"/>
      <c r="BC130" s="44"/>
      <c r="BD130" s="45"/>
    </row>
    <row r="131" spans="1:56" ht="20.5" customHeight="1">
      <c r="A131" s="797" t="s">
        <v>80</v>
      </c>
      <c r="B131" s="5" t="e">
        <f>#REF!</f>
        <v>#REF!</v>
      </c>
      <c r="C131" s="5" t="e">
        <f>#REF!</f>
        <v>#REF!</v>
      </c>
      <c r="D131" s="5" t="e">
        <f>#REF!</f>
        <v>#REF!</v>
      </c>
      <c r="E131" s="5" t="e">
        <f>#REF!</f>
        <v>#REF!</v>
      </c>
      <c r="F131" s="37"/>
      <c r="G131" s="38"/>
      <c r="H131" s="38"/>
      <c r="I131" s="38"/>
      <c r="J131" s="39"/>
      <c r="L131" s="797" t="s">
        <v>80</v>
      </c>
      <c r="M131" s="5" t="e">
        <f>#REF!</f>
        <v>#REF!</v>
      </c>
      <c r="N131" s="5" t="e">
        <f>#REF!</f>
        <v>#REF!</v>
      </c>
      <c r="O131" s="5" t="e">
        <f>#REF!</f>
        <v>#REF!</v>
      </c>
      <c r="P131" s="5" t="e">
        <f>#REF!</f>
        <v>#REF!</v>
      </c>
      <c r="Q131" s="37"/>
      <c r="R131" s="38"/>
      <c r="S131" s="38"/>
      <c r="T131" s="38"/>
      <c r="U131" s="39"/>
      <c r="W131" s="797" t="s">
        <v>80</v>
      </c>
      <c r="X131" s="5" t="e">
        <f>#REF!</f>
        <v>#REF!</v>
      </c>
      <c r="Y131" s="5" t="e">
        <f>#REF!</f>
        <v>#REF!</v>
      </c>
      <c r="Z131" s="5" t="e">
        <f>#REF!</f>
        <v>#REF!</v>
      </c>
      <c r="AA131" s="5" t="e">
        <f>#REF!</f>
        <v>#REF!</v>
      </c>
      <c r="AB131" s="37"/>
      <c r="AC131" s="38"/>
      <c r="AD131" s="38"/>
      <c r="AE131" s="38"/>
      <c r="AF131" s="39"/>
      <c r="AG131" s="11"/>
      <c r="AI131" s="797" t="s">
        <v>80</v>
      </c>
      <c r="AJ131" s="5" t="e">
        <f>#REF!</f>
        <v>#REF!</v>
      </c>
      <c r="AK131" s="5" t="e">
        <f>#REF!</f>
        <v>#REF!</v>
      </c>
      <c r="AL131" s="5" t="e">
        <f>#REF!</f>
        <v>#REF!</v>
      </c>
      <c r="AM131" s="5" t="e">
        <f>#REF!</f>
        <v>#REF!</v>
      </c>
      <c r="AN131" s="37"/>
      <c r="AO131" s="38"/>
      <c r="AP131" s="38"/>
      <c r="AQ131" s="38"/>
      <c r="AR131" s="39"/>
      <c r="AS131" s="11"/>
      <c r="AU131" s="797" t="s">
        <v>80</v>
      </c>
      <c r="AV131" s="5" t="e">
        <f>#REF!</f>
        <v>#REF!</v>
      </c>
      <c r="AW131" s="5" t="e">
        <f>#REF!</f>
        <v>#REF!</v>
      </c>
      <c r="AX131" s="5" t="e">
        <f>#REF!</f>
        <v>#REF!</v>
      </c>
      <c r="AY131" s="5" t="e">
        <f>#REF!</f>
        <v>#REF!</v>
      </c>
      <c r="AZ131" s="37"/>
      <c r="BA131" s="38"/>
      <c r="BB131" s="38"/>
      <c r="BC131" s="38"/>
      <c r="BD131" s="39"/>
    </row>
    <row r="132" spans="1:56" ht="19.5">
      <c r="A132" s="798"/>
      <c r="B132" s="12"/>
      <c r="C132" s="12" t="e">
        <f>#REF!</f>
        <v>#REF!</v>
      </c>
      <c r="D132" s="12" t="e">
        <f>#REF!</f>
        <v>#REF!</v>
      </c>
      <c r="E132" s="12" t="e">
        <f>#REF!</f>
        <v>#REF!</v>
      </c>
      <c r="F132" s="40"/>
      <c r="G132" s="41"/>
      <c r="H132" s="41"/>
      <c r="I132" s="41"/>
      <c r="J132" s="42"/>
      <c r="L132" s="798"/>
      <c r="M132" s="12"/>
      <c r="N132" s="12" t="e">
        <f>#REF!</f>
        <v>#REF!</v>
      </c>
      <c r="O132" s="12" t="e">
        <f>#REF!</f>
        <v>#REF!</v>
      </c>
      <c r="P132" s="12" t="e">
        <f>#REF!</f>
        <v>#REF!</v>
      </c>
      <c r="Q132" s="40"/>
      <c r="R132" s="41"/>
      <c r="S132" s="41"/>
      <c r="T132" s="41"/>
      <c r="U132" s="42"/>
      <c r="W132" s="798"/>
      <c r="X132" s="12"/>
      <c r="Y132" s="12" t="e">
        <f>#REF!</f>
        <v>#REF!</v>
      </c>
      <c r="Z132" s="12" t="e">
        <f>#REF!</f>
        <v>#REF!</v>
      </c>
      <c r="AA132" s="12" t="e">
        <f>#REF!</f>
        <v>#REF!</v>
      </c>
      <c r="AB132" s="40"/>
      <c r="AC132" s="41"/>
      <c r="AD132" s="41"/>
      <c r="AE132" s="41"/>
      <c r="AF132" s="42"/>
      <c r="AG132" s="11"/>
      <c r="AI132" s="798"/>
      <c r="AJ132" s="12"/>
      <c r="AK132" s="12" t="e">
        <f>#REF!</f>
        <v>#REF!</v>
      </c>
      <c r="AL132" s="12" t="e">
        <f>#REF!</f>
        <v>#REF!</v>
      </c>
      <c r="AM132" s="12" t="e">
        <f>#REF!</f>
        <v>#REF!</v>
      </c>
      <c r="AN132" s="40"/>
      <c r="AO132" s="41"/>
      <c r="AP132" s="41"/>
      <c r="AQ132" s="41"/>
      <c r="AR132" s="42"/>
      <c r="AS132" s="11"/>
      <c r="AU132" s="798"/>
      <c r="AV132" s="12"/>
      <c r="AW132" s="12" t="e">
        <f>#REF!</f>
        <v>#REF!</v>
      </c>
      <c r="AX132" s="12" t="e">
        <f>#REF!</f>
        <v>#REF!</v>
      </c>
      <c r="AY132" s="12" t="e">
        <f>#REF!</f>
        <v>#REF!</v>
      </c>
      <c r="AZ132" s="40"/>
      <c r="BA132" s="41"/>
      <c r="BB132" s="41"/>
      <c r="BC132" s="41"/>
      <c r="BD132" s="42"/>
    </row>
    <row r="133" spans="1:56" ht="19.5">
      <c r="A133" s="798"/>
      <c r="B133" s="17"/>
      <c r="C133" s="12" t="e">
        <f>#REF!</f>
        <v>#REF!</v>
      </c>
      <c r="D133" s="12" t="e">
        <f>#REF!</f>
        <v>#REF!</v>
      </c>
      <c r="E133" s="12" t="e">
        <f>#REF!</f>
        <v>#REF!</v>
      </c>
      <c r="F133" s="40"/>
      <c r="G133" s="41"/>
      <c r="H133" s="41"/>
      <c r="I133" s="41"/>
      <c r="J133" s="42"/>
      <c r="L133" s="798"/>
      <c r="M133" s="17"/>
      <c r="N133" s="12" t="e">
        <f>#REF!</f>
        <v>#REF!</v>
      </c>
      <c r="O133" s="12" t="e">
        <f>#REF!</f>
        <v>#REF!</v>
      </c>
      <c r="P133" s="12" t="e">
        <f>#REF!</f>
        <v>#REF!</v>
      </c>
      <c r="Q133" s="40"/>
      <c r="R133" s="41"/>
      <c r="S133" s="41"/>
      <c r="T133" s="41"/>
      <c r="U133" s="42"/>
      <c r="W133" s="798"/>
      <c r="X133" s="17"/>
      <c r="Y133" s="12" t="e">
        <f>#REF!</f>
        <v>#REF!</v>
      </c>
      <c r="Z133" s="12" t="e">
        <f>#REF!</f>
        <v>#REF!</v>
      </c>
      <c r="AA133" s="12" t="e">
        <f>#REF!</f>
        <v>#REF!</v>
      </c>
      <c r="AB133" s="40"/>
      <c r="AC133" s="41"/>
      <c r="AD133" s="41"/>
      <c r="AE133" s="41"/>
      <c r="AF133" s="42"/>
      <c r="AG133" s="11"/>
      <c r="AI133" s="798"/>
      <c r="AJ133" s="17"/>
      <c r="AK133" s="12" t="e">
        <f>#REF!</f>
        <v>#REF!</v>
      </c>
      <c r="AL133" s="12" t="e">
        <f>#REF!</f>
        <v>#REF!</v>
      </c>
      <c r="AM133" s="12" t="e">
        <f>#REF!</f>
        <v>#REF!</v>
      </c>
      <c r="AN133" s="40"/>
      <c r="AO133" s="41"/>
      <c r="AP133" s="41"/>
      <c r="AQ133" s="41"/>
      <c r="AR133" s="42"/>
      <c r="AS133" s="11"/>
      <c r="AU133" s="798"/>
      <c r="AV133" s="17"/>
      <c r="AW133" s="12" t="e">
        <f>#REF!</f>
        <v>#REF!</v>
      </c>
      <c r="AX133" s="12" t="e">
        <f>#REF!</f>
        <v>#REF!</v>
      </c>
      <c r="AY133" s="12" t="e">
        <f>#REF!</f>
        <v>#REF!</v>
      </c>
      <c r="AZ133" s="40"/>
      <c r="BA133" s="41"/>
      <c r="BB133" s="41"/>
      <c r="BC133" s="41"/>
      <c r="BD133" s="42"/>
    </row>
    <row r="134" spans="1:56" ht="19.5">
      <c r="A134" s="798"/>
      <c r="B134" s="17"/>
      <c r="C134" s="12" t="e">
        <f>#REF!</f>
        <v>#REF!</v>
      </c>
      <c r="D134" s="12" t="e">
        <f>#REF!</f>
        <v>#REF!</v>
      </c>
      <c r="E134" s="12" t="e">
        <f>#REF!</f>
        <v>#REF!</v>
      </c>
      <c r="F134" s="40"/>
      <c r="G134" s="41"/>
      <c r="H134" s="41"/>
      <c r="I134" s="41"/>
      <c r="J134" s="42"/>
      <c r="L134" s="798"/>
      <c r="M134" s="17"/>
      <c r="N134" s="12" t="e">
        <f>#REF!</f>
        <v>#REF!</v>
      </c>
      <c r="O134" s="12" t="e">
        <f>#REF!</f>
        <v>#REF!</v>
      </c>
      <c r="P134" s="12" t="e">
        <f>#REF!</f>
        <v>#REF!</v>
      </c>
      <c r="Q134" s="40"/>
      <c r="R134" s="41"/>
      <c r="S134" s="41"/>
      <c r="T134" s="41"/>
      <c r="U134" s="42"/>
      <c r="W134" s="798"/>
      <c r="X134" s="17"/>
      <c r="Y134" s="12" t="e">
        <f>#REF!</f>
        <v>#REF!</v>
      </c>
      <c r="Z134" s="12" t="e">
        <f>#REF!</f>
        <v>#REF!</v>
      </c>
      <c r="AA134" s="12" t="e">
        <f>#REF!</f>
        <v>#REF!</v>
      </c>
      <c r="AB134" s="40"/>
      <c r="AC134" s="41"/>
      <c r="AD134" s="41"/>
      <c r="AE134" s="41"/>
      <c r="AF134" s="42"/>
      <c r="AG134" s="11"/>
      <c r="AI134" s="798"/>
      <c r="AJ134" s="17"/>
      <c r="AK134" s="12" t="e">
        <f>#REF!</f>
        <v>#REF!</v>
      </c>
      <c r="AL134" s="12" t="e">
        <f>#REF!</f>
        <v>#REF!</v>
      </c>
      <c r="AM134" s="12" t="e">
        <f>#REF!</f>
        <v>#REF!</v>
      </c>
      <c r="AN134" s="40"/>
      <c r="AO134" s="41"/>
      <c r="AP134" s="41"/>
      <c r="AQ134" s="41"/>
      <c r="AR134" s="42"/>
      <c r="AS134" s="11"/>
      <c r="AU134" s="798"/>
      <c r="AV134" s="17"/>
      <c r="AW134" s="12" t="e">
        <f>#REF!</f>
        <v>#REF!</v>
      </c>
      <c r="AX134" s="12" t="e">
        <f>#REF!</f>
        <v>#REF!</v>
      </c>
      <c r="AY134" s="12" t="e">
        <f>#REF!</f>
        <v>#REF!</v>
      </c>
      <c r="AZ134" s="40"/>
      <c r="BA134" s="41"/>
      <c r="BB134" s="41"/>
      <c r="BC134" s="41"/>
      <c r="BD134" s="42"/>
    </row>
    <row r="135" spans="1:56" ht="19.5">
      <c r="A135" s="798"/>
      <c r="B135" s="17"/>
      <c r="C135" s="12" t="e">
        <f>#REF!</f>
        <v>#REF!</v>
      </c>
      <c r="D135" s="12" t="e">
        <f>#REF!</f>
        <v>#REF!</v>
      </c>
      <c r="E135" s="12" t="e">
        <f>#REF!</f>
        <v>#REF!</v>
      </c>
      <c r="F135" s="40"/>
      <c r="G135" s="41"/>
      <c r="H135" s="41"/>
      <c r="I135" s="41"/>
      <c r="J135" s="42"/>
      <c r="L135" s="798"/>
      <c r="M135" s="17"/>
      <c r="N135" s="12" t="e">
        <f>#REF!</f>
        <v>#REF!</v>
      </c>
      <c r="O135" s="12" t="e">
        <f>#REF!</f>
        <v>#REF!</v>
      </c>
      <c r="P135" s="12" t="e">
        <f>#REF!</f>
        <v>#REF!</v>
      </c>
      <c r="Q135" s="40"/>
      <c r="R135" s="41"/>
      <c r="S135" s="41"/>
      <c r="T135" s="41"/>
      <c r="U135" s="42"/>
      <c r="W135" s="798"/>
      <c r="X135" s="17"/>
      <c r="Y135" s="12" t="e">
        <f>#REF!</f>
        <v>#REF!</v>
      </c>
      <c r="Z135" s="12" t="e">
        <f>#REF!</f>
        <v>#REF!</v>
      </c>
      <c r="AA135" s="12" t="e">
        <f>#REF!</f>
        <v>#REF!</v>
      </c>
      <c r="AB135" s="40"/>
      <c r="AC135" s="41"/>
      <c r="AD135" s="41"/>
      <c r="AE135" s="41"/>
      <c r="AF135" s="42"/>
      <c r="AG135" s="11"/>
      <c r="AI135" s="798"/>
      <c r="AJ135" s="17"/>
      <c r="AK135" s="12" t="e">
        <f>#REF!</f>
        <v>#REF!</v>
      </c>
      <c r="AL135" s="12" t="e">
        <f>#REF!</f>
        <v>#REF!</v>
      </c>
      <c r="AM135" s="12" t="e">
        <f>#REF!</f>
        <v>#REF!</v>
      </c>
      <c r="AN135" s="40"/>
      <c r="AO135" s="41"/>
      <c r="AP135" s="41"/>
      <c r="AQ135" s="41"/>
      <c r="AR135" s="42"/>
      <c r="AS135" s="11"/>
      <c r="AU135" s="798"/>
      <c r="AV135" s="17"/>
      <c r="AW135" s="12" t="e">
        <f>#REF!</f>
        <v>#REF!</v>
      </c>
      <c r="AX135" s="12" t="e">
        <f>#REF!</f>
        <v>#REF!</v>
      </c>
      <c r="AY135" s="12" t="e">
        <f>#REF!</f>
        <v>#REF!</v>
      </c>
      <c r="AZ135" s="40"/>
      <c r="BA135" s="41"/>
      <c r="BB135" s="41"/>
      <c r="BC135" s="41"/>
      <c r="BD135" s="42"/>
    </row>
    <row r="136" spans="1:56" ht="19.5">
      <c r="A136" s="798"/>
      <c r="B136" s="18"/>
      <c r="C136" s="12" t="e">
        <f>#REF!</f>
        <v>#REF!</v>
      </c>
      <c r="D136" s="12" t="e">
        <f>#REF!</f>
        <v>#REF!</v>
      </c>
      <c r="E136" s="12" t="e">
        <f>#REF!</f>
        <v>#REF!</v>
      </c>
      <c r="F136" s="40"/>
      <c r="G136" s="41"/>
      <c r="H136" s="41"/>
      <c r="I136" s="41"/>
      <c r="J136" s="42"/>
      <c r="L136" s="798"/>
      <c r="M136" s="18"/>
      <c r="N136" s="12" t="e">
        <f>#REF!</f>
        <v>#REF!</v>
      </c>
      <c r="O136" s="12" t="e">
        <f>#REF!</f>
        <v>#REF!</v>
      </c>
      <c r="P136" s="12" t="e">
        <f>#REF!</f>
        <v>#REF!</v>
      </c>
      <c r="Q136" s="40"/>
      <c r="R136" s="41"/>
      <c r="S136" s="41"/>
      <c r="T136" s="41"/>
      <c r="U136" s="42"/>
      <c r="W136" s="798"/>
      <c r="X136" s="18"/>
      <c r="Y136" s="12" t="e">
        <f>#REF!</f>
        <v>#REF!</v>
      </c>
      <c r="Z136" s="12" t="e">
        <f>#REF!</f>
        <v>#REF!</v>
      </c>
      <c r="AA136" s="12" t="e">
        <f>#REF!</f>
        <v>#REF!</v>
      </c>
      <c r="AB136" s="40"/>
      <c r="AC136" s="41"/>
      <c r="AD136" s="41"/>
      <c r="AE136" s="41"/>
      <c r="AF136" s="42"/>
      <c r="AG136" s="11"/>
      <c r="AI136" s="798"/>
      <c r="AJ136" s="18"/>
      <c r="AK136" s="12" t="e">
        <f>#REF!</f>
        <v>#REF!</v>
      </c>
      <c r="AL136" s="12" t="e">
        <f>#REF!</f>
        <v>#REF!</v>
      </c>
      <c r="AM136" s="12" t="e">
        <f>#REF!</f>
        <v>#REF!</v>
      </c>
      <c r="AN136" s="40"/>
      <c r="AO136" s="41"/>
      <c r="AP136" s="41"/>
      <c r="AQ136" s="41"/>
      <c r="AR136" s="42"/>
      <c r="AS136" s="11"/>
      <c r="AU136" s="798"/>
      <c r="AV136" s="18"/>
      <c r="AW136" s="12" t="e">
        <f>#REF!</f>
        <v>#REF!</v>
      </c>
      <c r="AX136" s="12" t="e">
        <f>#REF!</f>
        <v>#REF!</v>
      </c>
      <c r="AY136" s="12" t="e">
        <f>#REF!</f>
        <v>#REF!</v>
      </c>
      <c r="AZ136" s="40"/>
      <c r="BA136" s="41"/>
      <c r="BB136" s="41"/>
      <c r="BC136" s="41"/>
      <c r="BD136" s="42"/>
    </row>
    <row r="137" spans="1:56" ht="19.5">
      <c r="A137" s="798"/>
      <c r="B137" s="18"/>
      <c r="C137" s="12" t="e">
        <f>#REF!</f>
        <v>#REF!</v>
      </c>
      <c r="D137" s="12" t="e">
        <f>#REF!</f>
        <v>#REF!</v>
      </c>
      <c r="E137" s="12" t="e">
        <f>#REF!</f>
        <v>#REF!</v>
      </c>
      <c r="F137" s="40"/>
      <c r="G137" s="41"/>
      <c r="H137" s="41"/>
      <c r="I137" s="41"/>
      <c r="J137" s="42"/>
      <c r="L137" s="798"/>
      <c r="M137" s="18"/>
      <c r="N137" s="12" t="e">
        <f>#REF!</f>
        <v>#REF!</v>
      </c>
      <c r="O137" s="12" t="e">
        <f>#REF!</f>
        <v>#REF!</v>
      </c>
      <c r="P137" s="12" t="e">
        <f>#REF!</f>
        <v>#REF!</v>
      </c>
      <c r="Q137" s="40"/>
      <c r="R137" s="41"/>
      <c r="S137" s="41"/>
      <c r="T137" s="41"/>
      <c r="U137" s="42"/>
      <c r="W137" s="798"/>
      <c r="X137" s="18"/>
      <c r="Y137" s="12" t="e">
        <f>#REF!</f>
        <v>#REF!</v>
      </c>
      <c r="Z137" s="12" t="e">
        <f>#REF!</f>
        <v>#REF!</v>
      </c>
      <c r="AA137" s="12" t="e">
        <f>#REF!</f>
        <v>#REF!</v>
      </c>
      <c r="AB137" s="40"/>
      <c r="AC137" s="41"/>
      <c r="AD137" s="41"/>
      <c r="AE137" s="41"/>
      <c r="AF137" s="42"/>
      <c r="AG137" s="11"/>
      <c r="AI137" s="798"/>
      <c r="AJ137" s="18"/>
      <c r="AK137" s="12" t="e">
        <f>#REF!</f>
        <v>#REF!</v>
      </c>
      <c r="AL137" s="12" t="e">
        <f>#REF!</f>
        <v>#REF!</v>
      </c>
      <c r="AM137" s="12" t="e">
        <f>#REF!</f>
        <v>#REF!</v>
      </c>
      <c r="AN137" s="40"/>
      <c r="AO137" s="41"/>
      <c r="AP137" s="41"/>
      <c r="AQ137" s="41"/>
      <c r="AR137" s="42"/>
      <c r="AS137" s="11"/>
      <c r="AU137" s="798"/>
      <c r="AV137" s="18"/>
      <c r="AW137" s="12" t="e">
        <f>#REF!</f>
        <v>#REF!</v>
      </c>
      <c r="AX137" s="12" t="e">
        <f>#REF!</f>
        <v>#REF!</v>
      </c>
      <c r="AY137" s="12" t="e">
        <f>#REF!</f>
        <v>#REF!</v>
      </c>
      <c r="AZ137" s="40"/>
      <c r="BA137" s="41"/>
      <c r="BB137" s="41"/>
      <c r="BC137" s="41"/>
      <c r="BD137" s="42"/>
    </row>
    <row r="138" spans="1:56" ht="19.5">
      <c r="A138" s="799"/>
      <c r="B138" s="19"/>
      <c r="C138" s="20" t="e">
        <f>#REF!</f>
        <v>#REF!</v>
      </c>
      <c r="D138" s="20" t="e">
        <f>#REF!</f>
        <v>#REF!</v>
      </c>
      <c r="E138" s="20" t="e">
        <f>#REF!</f>
        <v>#REF!</v>
      </c>
      <c r="F138" s="43"/>
      <c r="G138" s="44"/>
      <c r="H138" s="44"/>
      <c r="I138" s="44"/>
      <c r="J138" s="45"/>
      <c r="L138" s="799"/>
      <c r="M138" s="19"/>
      <c r="N138" s="20" t="e">
        <f>#REF!</f>
        <v>#REF!</v>
      </c>
      <c r="O138" s="20" t="e">
        <f>#REF!</f>
        <v>#REF!</v>
      </c>
      <c r="P138" s="20" t="e">
        <f>#REF!</f>
        <v>#REF!</v>
      </c>
      <c r="Q138" s="43"/>
      <c r="R138" s="44"/>
      <c r="S138" s="44"/>
      <c r="T138" s="44"/>
      <c r="U138" s="45"/>
      <c r="W138" s="799"/>
      <c r="X138" s="19"/>
      <c r="Y138" s="20" t="e">
        <f>#REF!</f>
        <v>#REF!</v>
      </c>
      <c r="Z138" s="20" t="e">
        <f>#REF!</f>
        <v>#REF!</v>
      </c>
      <c r="AA138" s="20" t="e">
        <f>#REF!</f>
        <v>#REF!</v>
      </c>
      <c r="AB138" s="43"/>
      <c r="AC138" s="44"/>
      <c r="AD138" s="44"/>
      <c r="AE138" s="44"/>
      <c r="AF138" s="45"/>
      <c r="AG138" s="11"/>
      <c r="AI138" s="799"/>
      <c r="AJ138" s="19"/>
      <c r="AK138" s="20" t="e">
        <f>#REF!</f>
        <v>#REF!</v>
      </c>
      <c r="AL138" s="20" t="e">
        <f>#REF!</f>
        <v>#REF!</v>
      </c>
      <c r="AM138" s="20" t="e">
        <f>#REF!</f>
        <v>#REF!</v>
      </c>
      <c r="AN138" s="43"/>
      <c r="AO138" s="44"/>
      <c r="AP138" s="44"/>
      <c r="AQ138" s="44"/>
      <c r="AR138" s="45"/>
      <c r="AS138" s="11"/>
      <c r="AU138" s="799"/>
      <c r="AV138" s="19"/>
      <c r="AW138" s="20" t="e">
        <f>#REF!</f>
        <v>#REF!</v>
      </c>
      <c r="AX138" s="20" t="e">
        <f>#REF!</f>
        <v>#REF!</v>
      </c>
      <c r="AY138" s="20" t="e">
        <f>#REF!</f>
        <v>#REF!</v>
      </c>
      <c r="AZ138" s="43"/>
      <c r="BA138" s="44"/>
      <c r="BB138" s="44"/>
      <c r="BC138" s="44"/>
      <c r="BD138" s="45"/>
    </row>
    <row r="139" spans="1:56" ht="20.5" customHeight="1">
      <c r="A139" s="797" t="s">
        <v>6</v>
      </c>
      <c r="B139" s="5" t="e">
        <f>#REF!</f>
        <v>#REF!</v>
      </c>
      <c r="C139" s="5" t="e">
        <f>#REF!</f>
        <v>#REF!</v>
      </c>
      <c r="D139" s="5" t="e">
        <f>#REF!</f>
        <v>#REF!</v>
      </c>
      <c r="E139" s="5" t="e">
        <f>#REF!</f>
        <v>#REF!</v>
      </c>
      <c r="F139" s="37"/>
      <c r="G139" s="38"/>
      <c r="H139" s="38"/>
      <c r="I139" s="38"/>
      <c r="J139" s="39"/>
      <c r="L139" s="797" t="s">
        <v>6</v>
      </c>
      <c r="M139" s="5" t="e">
        <f>#REF!</f>
        <v>#REF!</v>
      </c>
      <c r="N139" s="5" t="e">
        <f>#REF!</f>
        <v>#REF!</v>
      </c>
      <c r="O139" s="5" t="e">
        <f>#REF!</f>
        <v>#REF!</v>
      </c>
      <c r="P139" s="5" t="e">
        <f>#REF!</f>
        <v>#REF!</v>
      </c>
      <c r="Q139" s="37"/>
      <c r="R139" s="38"/>
      <c r="S139" s="38"/>
      <c r="T139" s="38"/>
      <c r="U139" s="39"/>
      <c r="W139" s="797" t="s">
        <v>6</v>
      </c>
      <c r="X139" s="5" t="e">
        <f>#REF!</f>
        <v>#REF!</v>
      </c>
      <c r="Y139" s="5" t="e">
        <f>#REF!</f>
        <v>#REF!</v>
      </c>
      <c r="Z139" s="5" t="e">
        <f>#REF!</f>
        <v>#REF!</v>
      </c>
      <c r="AA139" s="5" t="e">
        <f>#REF!</f>
        <v>#REF!</v>
      </c>
      <c r="AB139" s="37"/>
      <c r="AC139" s="38"/>
      <c r="AD139" s="38"/>
      <c r="AE139" s="38"/>
      <c r="AF139" s="39"/>
      <c r="AG139" s="11"/>
      <c r="AI139" s="797" t="s">
        <v>6</v>
      </c>
      <c r="AJ139" s="5" t="e">
        <f>#REF!</f>
        <v>#REF!</v>
      </c>
      <c r="AK139" s="5" t="e">
        <f>#REF!</f>
        <v>#REF!</v>
      </c>
      <c r="AL139" s="5" t="e">
        <f>#REF!</f>
        <v>#REF!</v>
      </c>
      <c r="AM139" s="5" t="e">
        <f>#REF!</f>
        <v>#REF!</v>
      </c>
      <c r="AN139" s="37"/>
      <c r="AO139" s="38"/>
      <c r="AP139" s="38"/>
      <c r="AQ139" s="38"/>
      <c r="AR139" s="39"/>
      <c r="AS139" s="11"/>
      <c r="AU139" s="797" t="s">
        <v>6</v>
      </c>
      <c r="AV139" s="5" t="e">
        <f>#REF!</f>
        <v>#REF!</v>
      </c>
      <c r="AW139" s="5" t="e">
        <f>#REF!</f>
        <v>#REF!</v>
      </c>
      <c r="AX139" s="5" t="e">
        <f>#REF!</f>
        <v>#REF!</v>
      </c>
      <c r="AY139" s="5" t="e">
        <f>#REF!</f>
        <v>#REF!</v>
      </c>
      <c r="AZ139" s="37"/>
      <c r="BA139" s="38"/>
      <c r="BB139" s="38"/>
      <c r="BC139" s="38"/>
      <c r="BD139" s="39"/>
    </row>
    <row r="140" spans="1:56" ht="19.5">
      <c r="A140" s="798"/>
      <c r="B140" s="12"/>
      <c r="C140" s="12" t="e">
        <f>#REF!</f>
        <v>#REF!</v>
      </c>
      <c r="D140" s="12" t="e">
        <f>#REF!</f>
        <v>#REF!</v>
      </c>
      <c r="E140" s="12" t="e">
        <f>#REF!</f>
        <v>#REF!</v>
      </c>
      <c r="F140" s="40"/>
      <c r="G140" s="41"/>
      <c r="H140" s="41"/>
      <c r="I140" s="41"/>
      <c r="J140" s="42"/>
      <c r="L140" s="798"/>
      <c r="M140" s="12"/>
      <c r="N140" s="12" t="e">
        <f>#REF!</f>
        <v>#REF!</v>
      </c>
      <c r="O140" s="12" t="e">
        <f>#REF!</f>
        <v>#REF!</v>
      </c>
      <c r="P140" s="12" t="e">
        <f>#REF!</f>
        <v>#REF!</v>
      </c>
      <c r="Q140" s="40"/>
      <c r="R140" s="41"/>
      <c r="S140" s="41"/>
      <c r="T140" s="41"/>
      <c r="U140" s="42"/>
      <c r="W140" s="798"/>
      <c r="X140" s="12"/>
      <c r="Y140" s="12" t="e">
        <f>#REF!</f>
        <v>#REF!</v>
      </c>
      <c r="Z140" s="12" t="e">
        <f>#REF!</f>
        <v>#REF!</v>
      </c>
      <c r="AA140" s="12" t="e">
        <f>#REF!</f>
        <v>#REF!</v>
      </c>
      <c r="AB140" s="40"/>
      <c r="AC140" s="41"/>
      <c r="AD140" s="41"/>
      <c r="AE140" s="41"/>
      <c r="AF140" s="42"/>
      <c r="AG140" s="11"/>
      <c r="AI140" s="798"/>
      <c r="AJ140" s="12"/>
      <c r="AK140" s="12" t="e">
        <f>#REF!</f>
        <v>#REF!</v>
      </c>
      <c r="AL140" s="12" t="e">
        <f>#REF!</f>
        <v>#REF!</v>
      </c>
      <c r="AM140" s="12" t="e">
        <f>#REF!</f>
        <v>#REF!</v>
      </c>
      <c r="AN140" s="40"/>
      <c r="AO140" s="41"/>
      <c r="AP140" s="41"/>
      <c r="AQ140" s="41"/>
      <c r="AR140" s="42"/>
      <c r="AS140" s="11"/>
      <c r="AU140" s="798"/>
      <c r="AV140" s="12"/>
      <c r="AW140" s="12" t="e">
        <f>#REF!</f>
        <v>#REF!</v>
      </c>
      <c r="AX140" s="12" t="e">
        <f>#REF!</f>
        <v>#REF!</v>
      </c>
      <c r="AY140" s="12" t="e">
        <f>#REF!</f>
        <v>#REF!</v>
      </c>
      <c r="AZ140" s="40"/>
      <c r="BA140" s="41"/>
      <c r="BB140" s="41"/>
      <c r="BC140" s="41"/>
      <c r="BD140" s="42"/>
    </row>
    <row r="141" spans="1:56" ht="19.5">
      <c r="A141" s="798"/>
      <c r="B141" s="17"/>
      <c r="C141" s="12" t="e">
        <f>#REF!</f>
        <v>#REF!</v>
      </c>
      <c r="D141" s="12" t="e">
        <f>#REF!</f>
        <v>#REF!</v>
      </c>
      <c r="E141" s="12" t="e">
        <f>#REF!</f>
        <v>#REF!</v>
      </c>
      <c r="F141" s="40"/>
      <c r="G141" s="41"/>
      <c r="H141" s="41"/>
      <c r="I141" s="41"/>
      <c r="J141" s="42"/>
      <c r="L141" s="798"/>
      <c r="M141" s="17"/>
      <c r="N141" s="12" t="e">
        <f>#REF!</f>
        <v>#REF!</v>
      </c>
      <c r="O141" s="12" t="e">
        <f>#REF!</f>
        <v>#REF!</v>
      </c>
      <c r="P141" s="12" t="e">
        <f>#REF!</f>
        <v>#REF!</v>
      </c>
      <c r="Q141" s="40"/>
      <c r="R141" s="41"/>
      <c r="S141" s="41"/>
      <c r="T141" s="41"/>
      <c r="U141" s="42"/>
      <c r="W141" s="798"/>
      <c r="X141" s="17"/>
      <c r="Y141" s="12" t="e">
        <f>#REF!</f>
        <v>#REF!</v>
      </c>
      <c r="Z141" s="12" t="e">
        <f>#REF!</f>
        <v>#REF!</v>
      </c>
      <c r="AA141" s="12" t="e">
        <f>#REF!</f>
        <v>#REF!</v>
      </c>
      <c r="AB141" s="40"/>
      <c r="AC141" s="41"/>
      <c r="AD141" s="41"/>
      <c r="AE141" s="41"/>
      <c r="AF141" s="42"/>
      <c r="AG141" s="11"/>
      <c r="AI141" s="798"/>
      <c r="AJ141" s="17"/>
      <c r="AK141" s="12" t="e">
        <f>#REF!</f>
        <v>#REF!</v>
      </c>
      <c r="AL141" s="12" t="e">
        <f>#REF!</f>
        <v>#REF!</v>
      </c>
      <c r="AM141" s="12" t="e">
        <f>#REF!</f>
        <v>#REF!</v>
      </c>
      <c r="AN141" s="40"/>
      <c r="AO141" s="41"/>
      <c r="AP141" s="41"/>
      <c r="AQ141" s="41"/>
      <c r="AR141" s="42"/>
      <c r="AS141" s="11"/>
      <c r="AU141" s="798"/>
      <c r="AV141" s="17"/>
      <c r="AW141" s="12" t="e">
        <f>#REF!</f>
        <v>#REF!</v>
      </c>
      <c r="AX141" s="12" t="e">
        <f>#REF!</f>
        <v>#REF!</v>
      </c>
      <c r="AY141" s="12" t="e">
        <f>#REF!</f>
        <v>#REF!</v>
      </c>
      <c r="AZ141" s="40"/>
      <c r="BA141" s="41"/>
      <c r="BB141" s="41"/>
      <c r="BC141" s="41"/>
      <c r="BD141" s="42"/>
    </row>
    <row r="142" spans="1:56" ht="19.5">
      <c r="A142" s="798"/>
      <c r="B142" s="17"/>
      <c r="C142" s="12" t="e">
        <f>#REF!</f>
        <v>#REF!</v>
      </c>
      <c r="D142" s="12" t="e">
        <f>#REF!</f>
        <v>#REF!</v>
      </c>
      <c r="E142" s="12" t="e">
        <f>#REF!</f>
        <v>#REF!</v>
      </c>
      <c r="F142" s="40"/>
      <c r="G142" s="41"/>
      <c r="H142" s="41"/>
      <c r="I142" s="41"/>
      <c r="J142" s="42"/>
      <c r="L142" s="798"/>
      <c r="M142" s="17"/>
      <c r="N142" s="12" t="e">
        <f>#REF!</f>
        <v>#REF!</v>
      </c>
      <c r="O142" s="12" t="e">
        <f>#REF!</f>
        <v>#REF!</v>
      </c>
      <c r="P142" s="12" t="e">
        <f>#REF!</f>
        <v>#REF!</v>
      </c>
      <c r="Q142" s="40"/>
      <c r="R142" s="41"/>
      <c r="S142" s="41"/>
      <c r="T142" s="41"/>
      <c r="U142" s="42"/>
      <c r="W142" s="798"/>
      <c r="X142" s="17"/>
      <c r="Y142" s="12" t="e">
        <f>#REF!</f>
        <v>#REF!</v>
      </c>
      <c r="Z142" s="12" t="e">
        <f>#REF!</f>
        <v>#REF!</v>
      </c>
      <c r="AA142" s="12" t="e">
        <f>#REF!</f>
        <v>#REF!</v>
      </c>
      <c r="AB142" s="40"/>
      <c r="AC142" s="41"/>
      <c r="AD142" s="41"/>
      <c r="AE142" s="41"/>
      <c r="AF142" s="42"/>
      <c r="AG142" s="11"/>
      <c r="AI142" s="798"/>
      <c r="AJ142" s="17"/>
      <c r="AK142" s="12" t="e">
        <f>#REF!</f>
        <v>#REF!</v>
      </c>
      <c r="AL142" s="12" t="e">
        <f>#REF!</f>
        <v>#REF!</v>
      </c>
      <c r="AM142" s="12" t="e">
        <f>#REF!</f>
        <v>#REF!</v>
      </c>
      <c r="AN142" s="40"/>
      <c r="AO142" s="41"/>
      <c r="AP142" s="41"/>
      <c r="AQ142" s="41"/>
      <c r="AR142" s="42"/>
      <c r="AS142" s="11"/>
      <c r="AU142" s="798"/>
      <c r="AV142" s="17"/>
      <c r="AW142" s="12" t="e">
        <f>#REF!</f>
        <v>#REF!</v>
      </c>
      <c r="AX142" s="12" t="e">
        <f>#REF!</f>
        <v>#REF!</v>
      </c>
      <c r="AY142" s="12" t="e">
        <f>#REF!</f>
        <v>#REF!</v>
      </c>
      <c r="AZ142" s="40"/>
      <c r="BA142" s="41"/>
      <c r="BB142" s="41"/>
      <c r="BC142" s="41"/>
      <c r="BD142" s="42"/>
    </row>
    <row r="143" spans="1:56" ht="19.5">
      <c r="A143" s="798"/>
      <c r="B143" s="17"/>
      <c r="C143" s="12" t="e">
        <f>#REF!</f>
        <v>#REF!</v>
      </c>
      <c r="D143" s="12" t="e">
        <f>#REF!</f>
        <v>#REF!</v>
      </c>
      <c r="E143" s="12" t="e">
        <f>#REF!</f>
        <v>#REF!</v>
      </c>
      <c r="F143" s="40"/>
      <c r="G143" s="41"/>
      <c r="H143" s="41"/>
      <c r="I143" s="41"/>
      <c r="J143" s="42"/>
      <c r="L143" s="798"/>
      <c r="M143" s="17"/>
      <c r="N143" s="12" t="e">
        <f>#REF!</f>
        <v>#REF!</v>
      </c>
      <c r="O143" s="12" t="e">
        <f>#REF!</f>
        <v>#REF!</v>
      </c>
      <c r="P143" s="12" t="e">
        <f>#REF!</f>
        <v>#REF!</v>
      </c>
      <c r="Q143" s="40"/>
      <c r="R143" s="41"/>
      <c r="S143" s="41"/>
      <c r="T143" s="41"/>
      <c r="U143" s="42"/>
      <c r="W143" s="798"/>
      <c r="X143" s="17"/>
      <c r="Y143" s="12" t="e">
        <f>#REF!</f>
        <v>#REF!</v>
      </c>
      <c r="Z143" s="12" t="e">
        <f>#REF!</f>
        <v>#REF!</v>
      </c>
      <c r="AA143" s="12" t="e">
        <f>#REF!</f>
        <v>#REF!</v>
      </c>
      <c r="AB143" s="40"/>
      <c r="AC143" s="41"/>
      <c r="AD143" s="41"/>
      <c r="AE143" s="41"/>
      <c r="AF143" s="42"/>
      <c r="AG143" s="11"/>
      <c r="AI143" s="798"/>
      <c r="AJ143" s="17"/>
      <c r="AK143" s="12" t="e">
        <f>#REF!</f>
        <v>#REF!</v>
      </c>
      <c r="AL143" s="12" t="e">
        <f>#REF!</f>
        <v>#REF!</v>
      </c>
      <c r="AM143" s="12" t="e">
        <f>#REF!</f>
        <v>#REF!</v>
      </c>
      <c r="AN143" s="40"/>
      <c r="AO143" s="41"/>
      <c r="AP143" s="41"/>
      <c r="AQ143" s="41"/>
      <c r="AR143" s="42"/>
      <c r="AS143" s="11"/>
      <c r="AU143" s="798"/>
      <c r="AV143" s="17"/>
      <c r="AW143" s="12" t="e">
        <f>#REF!</f>
        <v>#REF!</v>
      </c>
      <c r="AX143" s="12" t="e">
        <f>#REF!</f>
        <v>#REF!</v>
      </c>
      <c r="AY143" s="12" t="e">
        <f>#REF!</f>
        <v>#REF!</v>
      </c>
      <c r="AZ143" s="40"/>
      <c r="BA143" s="41"/>
      <c r="BB143" s="41"/>
      <c r="BC143" s="41"/>
      <c r="BD143" s="42"/>
    </row>
    <row r="144" spans="1:56" ht="19.5">
      <c r="A144" s="798"/>
      <c r="B144" s="18"/>
      <c r="C144" s="12" t="e">
        <f>#REF!</f>
        <v>#REF!</v>
      </c>
      <c r="D144" s="12" t="e">
        <f>#REF!</f>
        <v>#REF!</v>
      </c>
      <c r="E144" s="12" t="e">
        <f>#REF!</f>
        <v>#REF!</v>
      </c>
      <c r="F144" s="40"/>
      <c r="G144" s="41"/>
      <c r="H144" s="41"/>
      <c r="I144" s="41"/>
      <c r="J144" s="42"/>
      <c r="L144" s="798"/>
      <c r="M144" s="18"/>
      <c r="N144" s="12" t="e">
        <f>#REF!</f>
        <v>#REF!</v>
      </c>
      <c r="O144" s="12" t="e">
        <f>#REF!</f>
        <v>#REF!</v>
      </c>
      <c r="P144" s="12" t="e">
        <f>#REF!</f>
        <v>#REF!</v>
      </c>
      <c r="Q144" s="40"/>
      <c r="R144" s="41"/>
      <c r="S144" s="41"/>
      <c r="T144" s="41"/>
      <c r="U144" s="42"/>
      <c r="W144" s="798"/>
      <c r="X144" s="18"/>
      <c r="Y144" s="12" t="e">
        <f>#REF!</f>
        <v>#REF!</v>
      </c>
      <c r="Z144" s="12" t="e">
        <f>#REF!</f>
        <v>#REF!</v>
      </c>
      <c r="AA144" s="12" t="e">
        <f>#REF!</f>
        <v>#REF!</v>
      </c>
      <c r="AB144" s="40"/>
      <c r="AC144" s="41"/>
      <c r="AD144" s="41"/>
      <c r="AE144" s="41"/>
      <c r="AF144" s="42"/>
      <c r="AG144" s="11"/>
      <c r="AI144" s="798"/>
      <c r="AJ144" s="18"/>
      <c r="AK144" s="12" t="e">
        <f>#REF!</f>
        <v>#REF!</v>
      </c>
      <c r="AL144" s="12" t="e">
        <f>#REF!</f>
        <v>#REF!</v>
      </c>
      <c r="AM144" s="12" t="e">
        <f>#REF!</f>
        <v>#REF!</v>
      </c>
      <c r="AN144" s="40"/>
      <c r="AO144" s="41"/>
      <c r="AP144" s="41"/>
      <c r="AQ144" s="41"/>
      <c r="AR144" s="42"/>
      <c r="AS144" s="11"/>
      <c r="AU144" s="798"/>
      <c r="AV144" s="18"/>
      <c r="AW144" s="12" t="e">
        <f>#REF!</f>
        <v>#REF!</v>
      </c>
      <c r="AX144" s="12" t="e">
        <f>#REF!</f>
        <v>#REF!</v>
      </c>
      <c r="AY144" s="12" t="e">
        <f>#REF!</f>
        <v>#REF!</v>
      </c>
      <c r="AZ144" s="40"/>
      <c r="BA144" s="41"/>
      <c r="BB144" s="41"/>
      <c r="BC144" s="41"/>
      <c r="BD144" s="42"/>
    </row>
    <row r="145" spans="1:56" ht="20.5" customHeight="1">
      <c r="A145" s="797" t="s">
        <v>86</v>
      </c>
      <c r="B145" s="5" t="e">
        <f>#REF!</f>
        <v>#REF!</v>
      </c>
      <c r="C145" s="5" t="e">
        <f>#REF!</f>
        <v>#REF!</v>
      </c>
      <c r="D145" s="5" t="e">
        <f>#REF!</f>
        <v>#REF!</v>
      </c>
      <c r="E145" s="5" t="e">
        <f>#REF!</f>
        <v>#REF!</v>
      </c>
      <c r="F145" s="37"/>
      <c r="G145" s="38"/>
      <c r="H145" s="38"/>
      <c r="I145" s="38"/>
      <c r="J145" s="39"/>
      <c r="L145" s="797" t="s">
        <v>86</v>
      </c>
      <c r="M145" s="5" t="e">
        <f>#REF!</f>
        <v>#REF!</v>
      </c>
      <c r="N145" s="5" t="e">
        <f>#REF!</f>
        <v>#REF!</v>
      </c>
      <c r="O145" s="5" t="e">
        <f>#REF!</f>
        <v>#REF!</v>
      </c>
      <c r="P145" s="5" t="e">
        <f>#REF!</f>
        <v>#REF!</v>
      </c>
      <c r="Q145" s="37"/>
      <c r="R145" s="38"/>
      <c r="S145" s="38"/>
      <c r="T145" s="38"/>
      <c r="U145" s="39"/>
      <c r="W145" s="797" t="s">
        <v>86</v>
      </c>
      <c r="X145" s="5" t="e">
        <f>#REF!</f>
        <v>#REF!</v>
      </c>
      <c r="Y145" s="5" t="e">
        <f>#REF!</f>
        <v>#REF!</v>
      </c>
      <c r="Z145" s="5" t="e">
        <f>#REF!</f>
        <v>#REF!</v>
      </c>
      <c r="AA145" s="5" t="e">
        <f>#REF!</f>
        <v>#REF!</v>
      </c>
      <c r="AB145" s="37"/>
      <c r="AC145" s="38"/>
      <c r="AD145" s="38"/>
      <c r="AE145" s="38"/>
      <c r="AF145" s="39"/>
      <c r="AG145" s="11"/>
      <c r="AI145" s="797" t="s">
        <v>86</v>
      </c>
      <c r="AJ145" s="5" t="e">
        <f>#REF!</f>
        <v>#REF!</v>
      </c>
      <c r="AK145" s="5" t="e">
        <f>#REF!</f>
        <v>#REF!</v>
      </c>
      <c r="AL145" s="5" t="e">
        <f>#REF!</f>
        <v>#REF!</v>
      </c>
      <c r="AM145" s="5" t="e">
        <f>#REF!</f>
        <v>#REF!</v>
      </c>
      <c r="AN145" s="37"/>
      <c r="AO145" s="38"/>
      <c r="AP145" s="38"/>
      <c r="AQ145" s="38"/>
      <c r="AR145" s="39"/>
      <c r="AS145" s="11"/>
      <c r="AU145" s="797" t="s">
        <v>86</v>
      </c>
      <c r="AV145" s="5" t="e">
        <f>#REF!</f>
        <v>#REF!</v>
      </c>
      <c r="AW145" s="5" t="e">
        <f>#REF!</f>
        <v>#REF!</v>
      </c>
      <c r="AX145" s="5" t="e">
        <f>#REF!</f>
        <v>#REF!</v>
      </c>
      <c r="AY145" s="5" t="e">
        <f>#REF!</f>
        <v>#REF!</v>
      </c>
      <c r="AZ145" s="37"/>
      <c r="BA145" s="38"/>
      <c r="BB145" s="38"/>
      <c r="BC145" s="38"/>
      <c r="BD145" s="39"/>
    </row>
    <row r="146" spans="1:56" ht="19.5">
      <c r="A146" s="798"/>
      <c r="B146" s="12"/>
      <c r="C146" s="12" t="e">
        <f>#REF!</f>
        <v>#REF!</v>
      </c>
      <c r="D146" s="12" t="e">
        <f>#REF!</f>
        <v>#REF!</v>
      </c>
      <c r="E146" s="12" t="e">
        <f>#REF!</f>
        <v>#REF!</v>
      </c>
      <c r="F146" s="40"/>
      <c r="G146" s="41"/>
      <c r="H146" s="41"/>
      <c r="I146" s="41"/>
      <c r="J146" s="42"/>
      <c r="L146" s="798"/>
      <c r="M146" s="12"/>
      <c r="N146" s="12" t="e">
        <f>#REF!</f>
        <v>#REF!</v>
      </c>
      <c r="O146" s="12" t="e">
        <f>#REF!</f>
        <v>#REF!</v>
      </c>
      <c r="P146" s="12" t="e">
        <f>#REF!</f>
        <v>#REF!</v>
      </c>
      <c r="Q146" s="40"/>
      <c r="R146" s="41"/>
      <c r="S146" s="41"/>
      <c r="T146" s="41"/>
      <c r="U146" s="42"/>
      <c r="W146" s="798"/>
      <c r="X146" s="12"/>
      <c r="Y146" s="12" t="e">
        <f>#REF!</f>
        <v>#REF!</v>
      </c>
      <c r="Z146" s="12" t="e">
        <f>#REF!</f>
        <v>#REF!</v>
      </c>
      <c r="AA146" s="12" t="e">
        <f>#REF!</f>
        <v>#REF!</v>
      </c>
      <c r="AB146" s="40"/>
      <c r="AC146" s="41"/>
      <c r="AD146" s="41"/>
      <c r="AE146" s="41"/>
      <c r="AF146" s="42"/>
      <c r="AG146" s="11"/>
      <c r="AI146" s="798"/>
      <c r="AJ146" s="12"/>
      <c r="AK146" s="12" t="e">
        <f>#REF!</f>
        <v>#REF!</v>
      </c>
      <c r="AL146" s="12" t="e">
        <f>#REF!</f>
        <v>#REF!</v>
      </c>
      <c r="AM146" s="12" t="e">
        <f>#REF!</f>
        <v>#REF!</v>
      </c>
      <c r="AN146" s="40"/>
      <c r="AO146" s="41"/>
      <c r="AP146" s="41"/>
      <c r="AQ146" s="41"/>
      <c r="AR146" s="42"/>
      <c r="AS146" s="11"/>
      <c r="AU146" s="798"/>
      <c r="AV146" s="12"/>
      <c r="AW146" s="12" t="e">
        <f>#REF!</f>
        <v>#REF!</v>
      </c>
      <c r="AX146" s="12" t="e">
        <f>#REF!</f>
        <v>#REF!</v>
      </c>
      <c r="AY146" s="12" t="e">
        <f>#REF!</f>
        <v>#REF!</v>
      </c>
      <c r="AZ146" s="40"/>
      <c r="BA146" s="41"/>
      <c r="BB146" s="41"/>
      <c r="BC146" s="41"/>
      <c r="BD146" s="42"/>
    </row>
    <row r="147" spans="1:56" ht="19.5">
      <c r="A147" s="798"/>
      <c r="B147" s="17"/>
      <c r="C147" s="12" t="e">
        <f>#REF!</f>
        <v>#REF!</v>
      </c>
      <c r="D147" s="12" t="e">
        <f>#REF!</f>
        <v>#REF!</v>
      </c>
      <c r="E147" s="12" t="e">
        <f>#REF!</f>
        <v>#REF!</v>
      </c>
      <c r="F147" s="40"/>
      <c r="G147" s="41"/>
      <c r="H147" s="41"/>
      <c r="I147" s="41"/>
      <c r="J147" s="42"/>
      <c r="L147" s="798"/>
      <c r="M147" s="17"/>
      <c r="N147" s="12" t="e">
        <f>#REF!</f>
        <v>#REF!</v>
      </c>
      <c r="O147" s="12" t="e">
        <f>#REF!</f>
        <v>#REF!</v>
      </c>
      <c r="P147" s="12" t="e">
        <f>#REF!</f>
        <v>#REF!</v>
      </c>
      <c r="Q147" s="40"/>
      <c r="R147" s="41"/>
      <c r="S147" s="41"/>
      <c r="T147" s="41"/>
      <c r="U147" s="42"/>
      <c r="W147" s="798"/>
      <c r="X147" s="17"/>
      <c r="Y147" s="12" t="e">
        <f>#REF!</f>
        <v>#REF!</v>
      </c>
      <c r="Z147" s="12" t="e">
        <f>#REF!</f>
        <v>#REF!</v>
      </c>
      <c r="AA147" s="12" t="e">
        <f>#REF!</f>
        <v>#REF!</v>
      </c>
      <c r="AB147" s="40"/>
      <c r="AC147" s="41"/>
      <c r="AD147" s="41"/>
      <c r="AE147" s="41"/>
      <c r="AF147" s="42"/>
      <c r="AG147" s="11"/>
      <c r="AI147" s="798"/>
      <c r="AJ147" s="17"/>
      <c r="AK147" s="12" t="e">
        <f>#REF!</f>
        <v>#REF!</v>
      </c>
      <c r="AL147" s="12" t="e">
        <f>#REF!</f>
        <v>#REF!</v>
      </c>
      <c r="AM147" s="12" t="e">
        <f>#REF!</f>
        <v>#REF!</v>
      </c>
      <c r="AN147" s="40"/>
      <c r="AO147" s="41"/>
      <c r="AP147" s="41"/>
      <c r="AQ147" s="41"/>
      <c r="AR147" s="42"/>
      <c r="AS147" s="11"/>
      <c r="AU147" s="798"/>
      <c r="AV147" s="17"/>
      <c r="AW147" s="12" t="e">
        <f>#REF!</f>
        <v>#REF!</v>
      </c>
      <c r="AX147" s="12" t="e">
        <f>#REF!</f>
        <v>#REF!</v>
      </c>
      <c r="AY147" s="12" t="e">
        <f>#REF!</f>
        <v>#REF!</v>
      </c>
      <c r="AZ147" s="40"/>
      <c r="BA147" s="41"/>
      <c r="BB147" s="41"/>
      <c r="BC147" s="41"/>
      <c r="BD147" s="42"/>
    </row>
    <row r="148" spans="1:56" ht="19.5">
      <c r="A148" s="798"/>
      <c r="B148" s="17"/>
      <c r="C148" s="12" t="e">
        <f>#REF!</f>
        <v>#REF!</v>
      </c>
      <c r="D148" s="12" t="e">
        <f>#REF!</f>
        <v>#REF!</v>
      </c>
      <c r="E148" s="12" t="e">
        <f>#REF!</f>
        <v>#REF!</v>
      </c>
      <c r="F148" s="40"/>
      <c r="G148" s="41"/>
      <c r="H148" s="41"/>
      <c r="I148" s="41"/>
      <c r="J148" s="42"/>
      <c r="L148" s="798"/>
      <c r="M148" s="17"/>
      <c r="N148" s="12" t="e">
        <f>#REF!</f>
        <v>#REF!</v>
      </c>
      <c r="O148" s="12" t="e">
        <f>#REF!</f>
        <v>#REF!</v>
      </c>
      <c r="P148" s="12" t="e">
        <f>#REF!</f>
        <v>#REF!</v>
      </c>
      <c r="Q148" s="40"/>
      <c r="R148" s="41"/>
      <c r="S148" s="41"/>
      <c r="T148" s="41"/>
      <c r="U148" s="42"/>
      <c r="W148" s="798"/>
      <c r="X148" s="17"/>
      <c r="Y148" s="12" t="e">
        <f>#REF!</f>
        <v>#REF!</v>
      </c>
      <c r="Z148" s="12" t="e">
        <f>#REF!</f>
        <v>#REF!</v>
      </c>
      <c r="AA148" s="12" t="e">
        <f>#REF!</f>
        <v>#REF!</v>
      </c>
      <c r="AB148" s="40"/>
      <c r="AC148" s="41"/>
      <c r="AD148" s="41"/>
      <c r="AE148" s="41"/>
      <c r="AF148" s="42"/>
      <c r="AG148" s="11"/>
      <c r="AI148" s="798"/>
      <c r="AJ148" s="17"/>
      <c r="AK148" s="12" t="e">
        <f>#REF!</f>
        <v>#REF!</v>
      </c>
      <c r="AL148" s="12" t="e">
        <f>#REF!</f>
        <v>#REF!</v>
      </c>
      <c r="AM148" s="12" t="e">
        <f>#REF!</f>
        <v>#REF!</v>
      </c>
      <c r="AN148" s="40"/>
      <c r="AO148" s="41"/>
      <c r="AP148" s="41"/>
      <c r="AQ148" s="41"/>
      <c r="AR148" s="42"/>
      <c r="AS148" s="11"/>
      <c r="AU148" s="798"/>
      <c r="AV148" s="17"/>
      <c r="AW148" s="12" t="e">
        <f>#REF!</f>
        <v>#REF!</v>
      </c>
      <c r="AX148" s="12" t="e">
        <f>#REF!</f>
        <v>#REF!</v>
      </c>
      <c r="AY148" s="12" t="e">
        <f>#REF!</f>
        <v>#REF!</v>
      </c>
      <c r="AZ148" s="40"/>
      <c r="BA148" s="41"/>
      <c r="BB148" s="41"/>
      <c r="BC148" s="41"/>
      <c r="BD148" s="42"/>
    </row>
    <row r="149" spans="1:56" ht="19.5">
      <c r="A149" s="798"/>
      <c r="B149" s="17"/>
      <c r="C149" s="12" t="e">
        <f>#REF!</f>
        <v>#REF!</v>
      </c>
      <c r="D149" s="12" t="e">
        <f>#REF!</f>
        <v>#REF!</v>
      </c>
      <c r="E149" s="12" t="e">
        <f>#REF!</f>
        <v>#REF!</v>
      </c>
      <c r="F149" s="40"/>
      <c r="G149" s="41"/>
      <c r="H149" s="41"/>
      <c r="I149" s="41"/>
      <c r="J149" s="42"/>
      <c r="L149" s="798"/>
      <c r="M149" s="17"/>
      <c r="N149" s="12" t="e">
        <f>#REF!</f>
        <v>#REF!</v>
      </c>
      <c r="O149" s="12" t="e">
        <f>#REF!</f>
        <v>#REF!</v>
      </c>
      <c r="P149" s="12" t="e">
        <f>#REF!</f>
        <v>#REF!</v>
      </c>
      <c r="Q149" s="40"/>
      <c r="R149" s="41"/>
      <c r="S149" s="41"/>
      <c r="T149" s="41"/>
      <c r="U149" s="42"/>
      <c r="W149" s="798"/>
      <c r="X149" s="17"/>
      <c r="Y149" s="12" t="e">
        <f>#REF!</f>
        <v>#REF!</v>
      </c>
      <c r="Z149" s="12" t="e">
        <f>#REF!</f>
        <v>#REF!</v>
      </c>
      <c r="AA149" s="12" t="e">
        <f>#REF!</f>
        <v>#REF!</v>
      </c>
      <c r="AB149" s="40"/>
      <c r="AC149" s="41"/>
      <c r="AD149" s="41"/>
      <c r="AE149" s="41"/>
      <c r="AF149" s="42"/>
      <c r="AG149" s="11"/>
      <c r="AI149" s="798"/>
      <c r="AJ149" s="17"/>
      <c r="AK149" s="12" t="e">
        <f>#REF!</f>
        <v>#REF!</v>
      </c>
      <c r="AL149" s="12" t="e">
        <f>#REF!</f>
        <v>#REF!</v>
      </c>
      <c r="AM149" s="12" t="e">
        <f>#REF!</f>
        <v>#REF!</v>
      </c>
      <c r="AN149" s="40"/>
      <c r="AO149" s="41"/>
      <c r="AP149" s="41"/>
      <c r="AQ149" s="41"/>
      <c r="AR149" s="42"/>
      <c r="AS149" s="11"/>
      <c r="AU149" s="798"/>
      <c r="AV149" s="17"/>
      <c r="AW149" s="12" t="e">
        <f>#REF!</f>
        <v>#REF!</v>
      </c>
      <c r="AX149" s="12" t="e">
        <f>#REF!</f>
        <v>#REF!</v>
      </c>
      <c r="AY149" s="12" t="e">
        <f>#REF!</f>
        <v>#REF!</v>
      </c>
      <c r="AZ149" s="40"/>
      <c r="BA149" s="41"/>
      <c r="BB149" s="41"/>
      <c r="BC149" s="41"/>
      <c r="BD149" s="42"/>
    </row>
    <row r="150" spans="1:56" ht="19.5">
      <c r="A150" s="46"/>
      <c r="B150" s="47"/>
      <c r="C150" s="47" t="e">
        <f>#REF!</f>
        <v>#REF!</v>
      </c>
      <c r="D150" s="47" t="e">
        <f>#REF!</f>
        <v>#REF!</v>
      </c>
      <c r="E150" s="47" t="e">
        <f>#REF!</f>
        <v>#REF!</v>
      </c>
      <c r="F150" s="48"/>
      <c r="G150" s="47">
        <f>SUM(G115:G149)</f>
        <v>0</v>
      </c>
      <c r="H150" s="47">
        <f>SUM(H115:H149)</f>
        <v>0</v>
      </c>
      <c r="I150" s="47">
        <f>SUM(I115:I149)</f>
        <v>0</v>
      </c>
      <c r="J150" s="49">
        <f>SUM(J115:J149)</f>
        <v>0</v>
      </c>
      <c r="K150" s="34"/>
      <c r="L150" s="46"/>
      <c r="M150" s="47"/>
      <c r="N150" s="47" t="e">
        <f>#REF!</f>
        <v>#REF!</v>
      </c>
      <c r="O150" s="47" t="e">
        <f>#REF!</f>
        <v>#REF!</v>
      </c>
      <c r="P150" s="47" t="e">
        <f>#REF!</f>
        <v>#REF!</v>
      </c>
      <c r="Q150" s="48"/>
      <c r="R150" s="47">
        <f>SUM(R115:R149)</f>
        <v>0</v>
      </c>
      <c r="S150" s="47">
        <f>SUM(S115:S149)</f>
        <v>0</v>
      </c>
      <c r="T150" s="47">
        <f>SUM(T115:T149)</f>
        <v>0</v>
      </c>
      <c r="U150" s="49">
        <f>SUM(U115:U149)</f>
        <v>0</v>
      </c>
      <c r="V150" s="34"/>
      <c r="W150" s="46"/>
      <c r="X150" s="47"/>
      <c r="Y150" s="47" t="e">
        <f>#REF!</f>
        <v>#REF!</v>
      </c>
      <c r="Z150" s="47" t="e">
        <f>#REF!</f>
        <v>#REF!</v>
      </c>
      <c r="AA150" s="47" t="e">
        <f>#REF!</f>
        <v>#REF!</v>
      </c>
      <c r="AB150" s="48"/>
      <c r="AC150" s="47">
        <f>SUM(AC115:AC149)</f>
        <v>0</v>
      </c>
      <c r="AD150" s="47">
        <f>SUM(AD115:AD149)</f>
        <v>0</v>
      </c>
      <c r="AE150" s="47">
        <f>SUM(AE115:AE149)</f>
        <v>0</v>
      </c>
      <c r="AF150" s="49">
        <f>SUM(AF115:AF149)</f>
        <v>0</v>
      </c>
      <c r="AG150" s="50"/>
      <c r="AH150" s="34"/>
      <c r="AI150" s="46"/>
      <c r="AJ150" s="47"/>
      <c r="AK150" s="47" t="e">
        <f>#REF!</f>
        <v>#REF!</v>
      </c>
      <c r="AL150" s="47" t="e">
        <f>#REF!</f>
        <v>#REF!</v>
      </c>
      <c r="AM150" s="47" t="e">
        <f>#REF!</f>
        <v>#REF!</v>
      </c>
      <c r="AN150" s="48"/>
      <c r="AO150" s="47">
        <f>SUM(AO115:AO149)</f>
        <v>0</v>
      </c>
      <c r="AP150" s="47">
        <f>SUM(AP115:AP149)</f>
        <v>0</v>
      </c>
      <c r="AQ150" s="47">
        <f>SUM(AQ115:AQ149)</f>
        <v>0</v>
      </c>
      <c r="AR150" s="49">
        <f>SUM(AR115:AR149)</f>
        <v>0</v>
      </c>
      <c r="AS150" s="50"/>
      <c r="AT150" s="34"/>
      <c r="AU150" s="46"/>
      <c r="AV150" s="47"/>
      <c r="AW150" s="47" t="e">
        <f>#REF!</f>
        <v>#REF!</v>
      </c>
      <c r="AX150" s="47" t="e">
        <f>#REF!</f>
        <v>#REF!</v>
      </c>
      <c r="AY150" s="47" t="e">
        <f>#REF!</f>
        <v>#REF!</v>
      </c>
      <c r="AZ150" s="48"/>
      <c r="BA150" s="47">
        <f>SUM(BA115:BA149)</f>
        <v>0</v>
      </c>
      <c r="BB150" s="47">
        <f>SUM(BB115:BB149)</f>
        <v>0</v>
      </c>
      <c r="BC150" s="47">
        <f>SUM(BC115:BC149)</f>
        <v>0</v>
      </c>
      <c r="BD150" s="49">
        <f>SUM(BD115:BD149)</f>
        <v>0</v>
      </c>
    </row>
    <row r="151" spans="1:56" ht="33">
      <c r="A151" s="801" t="e">
        <f>A114+7</f>
        <v>#REF!</v>
      </c>
      <c r="B151" s="801"/>
      <c r="C151" s="801"/>
      <c r="D151" s="802">
        <v>42415</v>
      </c>
      <c r="E151" s="802"/>
      <c r="F151" s="1"/>
      <c r="G151" s="52" t="s">
        <v>374</v>
      </c>
      <c r="H151" s="52" t="s">
        <v>375</v>
      </c>
      <c r="I151" s="53" t="s">
        <v>376</v>
      </c>
      <c r="J151" s="52" t="s">
        <v>377</v>
      </c>
      <c r="L151" s="801" t="e">
        <f>A151+1</f>
        <v>#REF!</v>
      </c>
      <c r="M151" s="801"/>
      <c r="N151" s="801"/>
      <c r="O151" s="800" t="s">
        <v>56</v>
      </c>
      <c r="P151" s="800"/>
      <c r="Q151" s="1"/>
      <c r="R151" s="52" t="s">
        <v>374</v>
      </c>
      <c r="S151" s="52" t="s">
        <v>375</v>
      </c>
      <c r="T151" s="53" t="s">
        <v>376</v>
      </c>
      <c r="U151" s="52" t="s">
        <v>377</v>
      </c>
      <c r="W151" s="801" t="e">
        <f>L151+1</f>
        <v>#REF!</v>
      </c>
      <c r="X151" s="801"/>
      <c r="Y151" s="801"/>
      <c r="Z151" s="800" t="s">
        <v>57</v>
      </c>
      <c r="AA151" s="800"/>
      <c r="AB151" s="1"/>
      <c r="AC151" s="52" t="s">
        <v>374</v>
      </c>
      <c r="AD151" s="52" t="s">
        <v>375</v>
      </c>
      <c r="AE151" s="53" t="s">
        <v>376</v>
      </c>
      <c r="AF151" s="52" t="s">
        <v>377</v>
      </c>
      <c r="AG151" s="1"/>
      <c r="AI151" s="801" t="e">
        <f>W151+1</f>
        <v>#REF!</v>
      </c>
      <c r="AJ151" s="801"/>
      <c r="AK151" s="801"/>
      <c r="AL151" s="800" t="s">
        <v>58</v>
      </c>
      <c r="AM151" s="800"/>
      <c r="AN151" s="1"/>
      <c r="AO151" s="52" t="s">
        <v>374</v>
      </c>
      <c r="AP151" s="52" t="s">
        <v>375</v>
      </c>
      <c r="AQ151" s="53" t="s">
        <v>376</v>
      </c>
      <c r="AR151" s="52" t="s">
        <v>377</v>
      </c>
      <c r="AS151" s="1"/>
      <c r="AU151" s="801" t="e">
        <f>AI151+1</f>
        <v>#REF!</v>
      </c>
      <c r="AV151" s="801"/>
      <c r="AW151" s="801"/>
      <c r="AX151" s="800" t="s">
        <v>59</v>
      </c>
      <c r="AY151" s="800"/>
      <c r="AZ151" s="1"/>
      <c r="BA151" s="52" t="s">
        <v>374</v>
      </c>
      <c r="BB151" s="52" t="s">
        <v>375</v>
      </c>
      <c r="BC151" s="53" t="s">
        <v>376</v>
      </c>
      <c r="BD151" s="52" t="s">
        <v>377</v>
      </c>
    </row>
    <row r="152" spans="1:56" ht="20.5" customHeight="1">
      <c r="A152" s="797" t="s">
        <v>60</v>
      </c>
      <c r="B152" s="5" t="e">
        <f>#REF!</f>
        <v>#REF!</v>
      </c>
      <c r="C152" s="5" t="e">
        <f>#REF!</f>
        <v>#REF!</v>
      </c>
      <c r="D152" s="5" t="e">
        <f>#REF!</f>
        <v>#REF!</v>
      </c>
      <c r="E152" s="5" t="e">
        <f>#REF!</f>
        <v>#REF!</v>
      </c>
      <c r="F152" s="37"/>
      <c r="G152" s="38"/>
      <c r="H152" s="38"/>
      <c r="I152" s="38"/>
      <c r="J152" s="39"/>
      <c r="L152" s="797" t="s">
        <v>60</v>
      </c>
      <c r="M152" s="5" t="e">
        <f>#REF!</f>
        <v>#REF!</v>
      </c>
      <c r="N152" s="5" t="e">
        <f>#REF!</f>
        <v>#REF!</v>
      </c>
      <c r="O152" s="5" t="e">
        <f>#REF!</f>
        <v>#REF!</v>
      </c>
      <c r="P152" s="5" t="e">
        <f>#REF!</f>
        <v>#REF!</v>
      </c>
      <c r="Q152" s="37"/>
      <c r="R152" s="38"/>
      <c r="S152" s="38"/>
      <c r="T152" s="38"/>
      <c r="U152" s="39"/>
      <c r="W152" s="797" t="s">
        <v>60</v>
      </c>
      <c r="X152" s="5" t="e">
        <f>#REF!</f>
        <v>#REF!</v>
      </c>
      <c r="Y152" s="5" t="e">
        <f>#REF!</f>
        <v>#REF!</v>
      </c>
      <c r="Z152" s="5" t="e">
        <f>#REF!</f>
        <v>#REF!</v>
      </c>
      <c r="AA152" s="5" t="e">
        <f>#REF!</f>
        <v>#REF!</v>
      </c>
      <c r="AB152" s="37"/>
      <c r="AC152" s="38"/>
      <c r="AD152" s="38"/>
      <c r="AE152" s="38"/>
      <c r="AF152" s="39"/>
      <c r="AG152" s="11"/>
      <c r="AI152" s="797" t="s">
        <v>60</v>
      </c>
      <c r="AJ152" s="5" t="e">
        <f>#REF!</f>
        <v>#REF!</v>
      </c>
      <c r="AK152" s="5" t="e">
        <f>#REF!</f>
        <v>#REF!</v>
      </c>
      <c r="AL152" s="5" t="e">
        <f>#REF!</f>
        <v>#REF!</v>
      </c>
      <c r="AM152" s="5" t="e">
        <f>#REF!</f>
        <v>#REF!</v>
      </c>
      <c r="AN152" s="37"/>
      <c r="AO152" s="38"/>
      <c r="AP152" s="38"/>
      <c r="AQ152" s="38"/>
      <c r="AR152" s="39"/>
      <c r="AS152" s="11"/>
      <c r="AU152" s="797" t="s">
        <v>60</v>
      </c>
      <c r="AV152" s="5" t="e">
        <f>#REF!</f>
        <v>#REF!</v>
      </c>
      <c r="AW152" s="5" t="e">
        <f>#REF!</f>
        <v>#REF!</v>
      </c>
      <c r="AX152" s="5" t="e">
        <f>#REF!</f>
        <v>#REF!</v>
      </c>
      <c r="AY152" s="5" t="e">
        <f>#REF!</f>
        <v>#REF!</v>
      </c>
      <c r="AZ152" s="37"/>
      <c r="BA152" s="38"/>
      <c r="BB152" s="38"/>
      <c r="BC152" s="38"/>
      <c r="BD152" s="39"/>
    </row>
    <row r="153" spans="1:56" ht="19.5">
      <c r="A153" s="798"/>
      <c r="B153" s="12"/>
      <c r="C153" s="12" t="e">
        <f>#REF!</f>
        <v>#REF!</v>
      </c>
      <c r="D153" s="12" t="e">
        <f>#REF!</f>
        <v>#REF!</v>
      </c>
      <c r="E153" s="12" t="e">
        <f>#REF!</f>
        <v>#REF!</v>
      </c>
      <c r="F153" s="40"/>
      <c r="G153" s="41"/>
      <c r="H153" s="41"/>
      <c r="I153" s="41"/>
      <c r="J153" s="42"/>
      <c r="L153" s="798"/>
      <c r="M153" s="12"/>
      <c r="N153" s="12" t="e">
        <f>#REF!</f>
        <v>#REF!</v>
      </c>
      <c r="O153" s="12" t="e">
        <f>#REF!</f>
        <v>#REF!</v>
      </c>
      <c r="P153" s="12" t="e">
        <f>#REF!</f>
        <v>#REF!</v>
      </c>
      <c r="Q153" s="40"/>
      <c r="R153" s="41"/>
      <c r="S153" s="41"/>
      <c r="T153" s="41"/>
      <c r="U153" s="42"/>
      <c r="W153" s="798"/>
      <c r="X153" s="12"/>
      <c r="Y153" s="12" t="e">
        <f>#REF!</f>
        <v>#REF!</v>
      </c>
      <c r="Z153" s="12" t="e">
        <f>#REF!</f>
        <v>#REF!</v>
      </c>
      <c r="AA153" s="12" t="e">
        <f>#REF!</f>
        <v>#REF!</v>
      </c>
      <c r="AB153" s="40"/>
      <c r="AC153" s="41"/>
      <c r="AD153" s="41"/>
      <c r="AE153" s="41"/>
      <c r="AF153" s="42"/>
      <c r="AG153" s="11"/>
      <c r="AI153" s="798"/>
      <c r="AJ153" s="12"/>
      <c r="AK153" s="12" t="e">
        <f>#REF!</f>
        <v>#REF!</v>
      </c>
      <c r="AL153" s="12" t="e">
        <f>#REF!</f>
        <v>#REF!</v>
      </c>
      <c r="AM153" s="12" t="e">
        <f>#REF!</f>
        <v>#REF!</v>
      </c>
      <c r="AN153" s="40"/>
      <c r="AO153" s="41"/>
      <c r="AP153" s="41"/>
      <c r="AQ153" s="41"/>
      <c r="AR153" s="42"/>
      <c r="AS153" s="11"/>
      <c r="AU153" s="798"/>
      <c r="AV153" s="12"/>
      <c r="AW153" s="12" t="e">
        <f>#REF!</f>
        <v>#REF!</v>
      </c>
      <c r="AX153" s="12" t="e">
        <f>#REF!</f>
        <v>#REF!</v>
      </c>
      <c r="AY153" s="12" t="e">
        <f>#REF!</f>
        <v>#REF!</v>
      </c>
      <c r="AZ153" s="40"/>
      <c r="BA153" s="41"/>
      <c r="BB153" s="41"/>
      <c r="BC153" s="41"/>
      <c r="BD153" s="42"/>
    </row>
    <row r="154" spans="1:56" ht="19.5">
      <c r="A154" s="798"/>
      <c r="B154" s="17"/>
      <c r="C154" s="12" t="e">
        <f>#REF!</f>
        <v>#REF!</v>
      </c>
      <c r="D154" s="12" t="e">
        <f>#REF!</f>
        <v>#REF!</v>
      </c>
      <c r="E154" s="12" t="e">
        <f>#REF!</f>
        <v>#REF!</v>
      </c>
      <c r="F154" s="40"/>
      <c r="G154" s="41"/>
      <c r="H154" s="41"/>
      <c r="I154" s="41"/>
      <c r="J154" s="42"/>
      <c r="L154" s="798"/>
      <c r="M154" s="17"/>
      <c r="N154" s="12" t="e">
        <f>#REF!</f>
        <v>#REF!</v>
      </c>
      <c r="O154" s="12" t="e">
        <f>#REF!</f>
        <v>#REF!</v>
      </c>
      <c r="P154" s="12" t="e">
        <f>#REF!</f>
        <v>#REF!</v>
      </c>
      <c r="Q154" s="40"/>
      <c r="R154" s="41"/>
      <c r="S154" s="41"/>
      <c r="T154" s="41"/>
      <c r="U154" s="42"/>
      <c r="W154" s="798"/>
      <c r="X154" s="17"/>
      <c r="Y154" s="12" t="e">
        <f>#REF!</f>
        <v>#REF!</v>
      </c>
      <c r="Z154" s="12" t="e">
        <f>#REF!</f>
        <v>#REF!</v>
      </c>
      <c r="AA154" s="12" t="e">
        <f>#REF!</f>
        <v>#REF!</v>
      </c>
      <c r="AB154" s="40"/>
      <c r="AC154" s="41"/>
      <c r="AD154" s="41"/>
      <c r="AE154" s="41"/>
      <c r="AF154" s="42"/>
      <c r="AG154" s="11"/>
      <c r="AI154" s="798"/>
      <c r="AJ154" s="17"/>
      <c r="AK154" s="12" t="e">
        <f>#REF!</f>
        <v>#REF!</v>
      </c>
      <c r="AL154" s="12" t="e">
        <f>#REF!</f>
        <v>#REF!</v>
      </c>
      <c r="AM154" s="12" t="e">
        <f>#REF!</f>
        <v>#REF!</v>
      </c>
      <c r="AN154" s="40"/>
      <c r="AO154" s="41"/>
      <c r="AP154" s="41"/>
      <c r="AQ154" s="41"/>
      <c r="AR154" s="42"/>
      <c r="AS154" s="11"/>
      <c r="AU154" s="798"/>
      <c r="AV154" s="17"/>
      <c r="AW154" s="12" t="e">
        <f>#REF!</f>
        <v>#REF!</v>
      </c>
      <c r="AX154" s="12" t="e">
        <f>#REF!</f>
        <v>#REF!</v>
      </c>
      <c r="AY154" s="12" t="e">
        <f>#REF!</f>
        <v>#REF!</v>
      </c>
      <c r="AZ154" s="40"/>
      <c r="BA154" s="41"/>
      <c r="BB154" s="41"/>
      <c r="BC154" s="41"/>
      <c r="BD154" s="42"/>
    </row>
    <row r="155" spans="1:56" ht="19.5">
      <c r="A155" s="798"/>
      <c r="B155" s="17"/>
      <c r="C155" s="12" t="e">
        <f>#REF!</f>
        <v>#REF!</v>
      </c>
      <c r="D155" s="12" t="e">
        <f>#REF!</f>
        <v>#REF!</v>
      </c>
      <c r="E155" s="12" t="e">
        <f>#REF!</f>
        <v>#REF!</v>
      </c>
      <c r="F155" s="40"/>
      <c r="G155" s="41"/>
      <c r="H155" s="41"/>
      <c r="I155" s="41"/>
      <c r="J155" s="42"/>
      <c r="L155" s="798"/>
      <c r="M155" s="17"/>
      <c r="N155" s="12" t="e">
        <f>#REF!</f>
        <v>#REF!</v>
      </c>
      <c r="O155" s="12" t="e">
        <f>#REF!</f>
        <v>#REF!</v>
      </c>
      <c r="P155" s="12" t="e">
        <f>#REF!</f>
        <v>#REF!</v>
      </c>
      <c r="Q155" s="40"/>
      <c r="R155" s="41"/>
      <c r="S155" s="41"/>
      <c r="T155" s="41"/>
      <c r="U155" s="42"/>
      <c r="W155" s="798"/>
      <c r="X155" s="17"/>
      <c r="Y155" s="12" t="e">
        <f>#REF!</f>
        <v>#REF!</v>
      </c>
      <c r="Z155" s="12" t="e">
        <f>#REF!</f>
        <v>#REF!</v>
      </c>
      <c r="AA155" s="12" t="e">
        <f>#REF!</f>
        <v>#REF!</v>
      </c>
      <c r="AB155" s="40"/>
      <c r="AC155" s="41"/>
      <c r="AD155" s="41"/>
      <c r="AE155" s="41"/>
      <c r="AF155" s="42"/>
      <c r="AG155" s="11"/>
      <c r="AI155" s="798"/>
      <c r="AJ155" s="17"/>
      <c r="AK155" s="12" t="e">
        <f>#REF!</f>
        <v>#REF!</v>
      </c>
      <c r="AL155" s="12" t="e">
        <f>#REF!</f>
        <v>#REF!</v>
      </c>
      <c r="AM155" s="12" t="e">
        <f>#REF!</f>
        <v>#REF!</v>
      </c>
      <c r="AN155" s="40"/>
      <c r="AO155" s="41"/>
      <c r="AP155" s="41"/>
      <c r="AQ155" s="41"/>
      <c r="AR155" s="42"/>
      <c r="AS155" s="11"/>
      <c r="AU155" s="798"/>
      <c r="AV155" s="17"/>
      <c r="AW155" s="12" t="e">
        <f>#REF!</f>
        <v>#REF!</v>
      </c>
      <c r="AX155" s="12" t="e">
        <f>#REF!</f>
        <v>#REF!</v>
      </c>
      <c r="AY155" s="12" t="e">
        <f>#REF!</f>
        <v>#REF!</v>
      </c>
      <c r="AZ155" s="40"/>
      <c r="BA155" s="41"/>
      <c r="BB155" s="41"/>
      <c r="BC155" s="41"/>
      <c r="BD155" s="42"/>
    </row>
    <row r="156" spans="1:56" ht="19.5">
      <c r="A156" s="798"/>
      <c r="B156" s="17"/>
      <c r="C156" s="12" t="e">
        <f>#REF!</f>
        <v>#REF!</v>
      </c>
      <c r="D156" s="12" t="e">
        <f>#REF!</f>
        <v>#REF!</v>
      </c>
      <c r="E156" s="12" t="e">
        <f>#REF!</f>
        <v>#REF!</v>
      </c>
      <c r="F156" s="40"/>
      <c r="G156" s="41"/>
      <c r="H156" s="41"/>
      <c r="I156" s="41"/>
      <c r="J156" s="42"/>
      <c r="L156" s="798"/>
      <c r="M156" s="17"/>
      <c r="N156" s="12" t="e">
        <f>#REF!</f>
        <v>#REF!</v>
      </c>
      <c r="O156" s="12" t="e">
        <f>#REF!</f>
        <v>#REF!</v>
      </c>
      <c r="P156" s="12" t="e">
        <f>#REF!</f>
        <v>#REF!</v>
      </c>
      <c r="Q156" s="40"/>
      <c r="R156" s="41"/>
      <c r="S156" s="41"/>
      <c r="T156" s="41"/>
      <c r="U156" s="42"/>
      <c r="W156" s="798"/>
      <c r="X156" s="17"/>
      <c r="Y156" s="12" t="e">
        <f>#REF!</f>
        <v>#REF!</v>
      </c>
      <c r="Z156" s="12" t="e">
        <f>#REF!</f>
        <v>#REF!</v>
      </c>
      <c r="AA156" s="12" t="e">
        <f>#REF!</f>
        <v>#REF!</v>
      </c>
      <c r="AB156" s="40"/>
      <c r="AC156" s="41"/>
      <c r="AD156" s="41"/>
      <c r="AE156" s="41"/>
      <c r="AF156" s="42"/>
      <c r="AG156" s="11"/>
      <c r="AI156" s="798"/>
      <c r="AJ156" s="17"/>
      <c r="AK156" s="12" t="e">
        <f>#REF!</f>
        <v>#REF!</v>
      </c>
      <c r="AL156" s="12" t="e">
        <f>#REF!</f>
        <v>#REF!</v>
      </c>
      <c r="AM156" s="12" t="e">
        <f>#REF!</f>
        <v>#REF!</v>
      </c>
      <c r="AN156" s="40"/>
      <c r="AO156" s="41"/>
      <c r="AP156" s="41"/>
      <c r="AQ156" s="41"/>
      <c r="AR156" s="42"/>
      <c r="AS156" s="11"/>
      <c r="AU156" s="798"/>
      <c r="AV156" s="17"/>
      <c r="AW156" s="12" t="e">
        <f>#REF!</f>
        <v>#REF!</v>
      </c>
      <c r="AX156" s="12" t="e">
        <f>#REF!</f>
        <v>#REF!</v>
      </c>
      <c r="AY156" s="12" t="e">
        <f>#REF!</f>
        <v>#REF!</v>
      </c>
      <c r="AZ156" s="40"/>
      <c r="BA156" s="41"/>
      <c r="BB156" s="41"/>
      <c r="BC156" s="41"/>
      <c r="BD156" s="42"/>
    </row>
    <row r="157" spans="1:56" ht="19.5">
      <c r="A157" s="798"/>
      <c r="B157" s="18"/>
      <c r="C157" s="12" t="e">
        <f>#REF!</f>
        <v>#REF!</v>
      </c>
      <c r="D157" s="12" t="e">
        <f>#REF!</f>
        <v>#REF!</v>
      </c>
      <c r="E157" s="12" t="e">
        <f>#REF!</f>
        <v>#REF!</v>
      </c>
      <c r="F157" s="40"/>
      <c r="G157" s="41"/>
      <c r="H157" s="41"/>
      <c r="I157" s="41"/>
      <c r="J157" s="42"/>
      <c r="L157" s="798"/>
      <c r="M157" s="18"/>
      <c r="N157" s="12" t="e">
        <f>#REF!</f>
        <v>#REF!</v>
      </c>
      <c r="O157" s="12" t="e">
        <f>#REF!</f>
        <v>#REF!</v>
      </c>
      <c r="P157" s="12" t="e">
        <f>#REF!</f>
        <v>#REF!</v>
      </c>
      <c r="Q157" s="40"/>
      <c r="R157" s="41"/>
      <c r="S157" s="41"/>
      <c r="T157" s="41"/>
      <c r="U157" s="42"/>
      <c r="W157" s="798"/>
      <c r="X157" s="18"/>
      <c r="Y157" s="12" t="e">
        <f>#REF!</f>
        <v>#REF!</v>
      </c>
      <c r="Z157" s="12" t="e">
        <f>#REF!</f>
        <v>#REF!</v>
      </c>
      <c r="AA157" s="12" t="e">
        <f>#REF!</f>
        <v>#REF!</v>
      </c>
      <c r="AB157" s="40"/>
      <c r="AC157" s="41"/>
      <c r="AD157" s="41"/>
      <c r="AE157" s="41"/>
      <c r="AF157" s="42"/>
      <c r="AG157" s="11"/>
      <c r="AI157" s="798"/>
      <c r="AJ157" s="18"/>
      <c r="AK157" s="12" t="e">
        <f>#REF!</f>
        <v>#REF!</v>
      </c>
      <c r="AL157" s="12" t="e">
        <f>#REF!</f>
        <v>#REF!</v>
      </c>
      <c r="AM157" s="12" t="e">
        <f>#REF!</f>
        <v>#REF!</v>
      </c>
      <c r="AN157" s="40"/>
      <c r="AO157" s="41"/>
      <c r="AP157" s="41"/>
      <c r="AQ157" s="41"/>
      <c r="AR157" s="42"/>
      <c r="AS157" s="11"/>
      <c r="AU157" s="798"/>
      <c r="AV157" s="18"/>
      <c r="AW157" s="12" t="e">
        <f>#REF!</f>
        <v>#REF!</v>
      </c>
      <c r="AX157" s="12" t="e">
        <f>#REF!</f>
        <v>#REF!</v>
      </c>
      <c r="AY157" s="12" t="e">
        <f>#REF!</f>
        <v>#REF!</v>
      </c>
      <c r="AZ157" s="40"/>
      <c r="BA157" s="41"/>
      <c r="BB157" s="41"/>
      <c r="BC157" s="41"/>
      <c r="BD157" s="42"/>
    </row>
    <row r="158" spans="1:56" ht="19.5">
      <c r="A158" s="798"/>
      <c r="B158" s="18"/>
      <c r="C158" s="12" t="e">
        <f>#REF!</f>
        <v>#REF!</v>
      </c>
      <c r="D158" s="12" t="e">
        <f>#REF!</f>
        <v>#REF!</v>
      </c>
      <c r="E158" s="12" t="e">
        <f>#REF!</f>
        <v>#REF!</v>
      </c>
      <c r="F158" s="40"/>
      <c r="G158" s="41"/>
      <c r="H158" s="41"/>
      <c r="I158" s="41"/>
      <c r="J158" s="42"/>
      <c r="L158" s="798"/>
      <c r="M158" s="18"/>
      <c r="N158" s="12" t="e">
        <f>#REF!</f>
        <v>#REF!</v>
      </c>
      <c r="O158" s="12" t="e">
        <f>#REF!</f>
        <v>#REF!</v>
      </c>
      <c r="P158" s="12" t="e">
        <f>#REF!</f>
        <v>#REF!</v>
      </c>
      <c r="Q158" s="40"/>
      <c r="R158" s="41"/>
      <c r="S158" s="41"/>
      <c r="T158" s="41"/>
      <c r="U158" s="42"/>
      <c r="W158" s="798"/>
      <c r="X158" s="18"/>
      <c r="Y158" s="12" t="e">
        <f>#REF!</f>
        <v>#REF!</v>
      </c>
      <c r="Z158" s="12" t="e">
        <f>#REF!</f>
        <v>#REF!</v>
      </c>
      <c r="AA158" s="12" t="e">
        <f>#REF!</f>
        <v>#REF!</v>
      </c>
      <c r="AB158" s="40"/>
      <c r="AC158" s="41"/>
      <c r="AD158" s="41"/>
      <c r="AE158" s="41"/>
      <c r="AF158" s="42"/>
      <c r="AG158" s="11"/>
      <c r="AI158" s="798"/>
      <c r="AJ158" s="18"/>
      <c r="AK158" s="12" t="e">
        <f>#REF!</f>
        <v>#REF!</v>
      </c>
      <c r="AL158" s="12" t="e">
        <f>#REF!</f>
        <v>#REF!</v>
      </c>
      <c r="AM158" s="12" t="e">
        <f>#REF!</f>
        <v>#REF!</v>
      </c>
      <c r="AN158" s="40"/>
      <c r="AO158" s="41"/>
      <c r="AP158" s="41"/>
      <c r="AQ158" s="41"/>
      <c r="AR158" s="42"/>
      <c r="AS158" s="11"/>
      <c r="AU158" s="798"/>
      <c r="AV158" s="18"/>
      <c r="AW158" s="12" t="e">
        <f>#REF!</f>
        <v>#REF!</v>
      </c>
      <c r="AX158" s="12" t="e">
        <f>#REF!</f>
        <v>#REF!</v>
      </c>
      <c r="AY158" s="12" t="e">
        <f>#REF!</f>
        <v>#REF!</v>
      </c>
      <c r="AZ158" s="40"/>
      <c r="BA158" s="41"/>
      <c r="BB158" s="41"/>
      <c r="BC158" s="41"/>
      <c r="BD158" s="42"/>
    </row>
    <row r="159" spans="1:56" ht="19.5">
      <c r="A159" s="799"/>
      <c r="B159" s="19"/>
      <c r="C159" s="20" t="e">
        <f>#REF!</f>
        <v>#REF!</v>
      </c>
      <c r="D159" s="20" t="e">
        <f>#REF!</f>
        <v>#REF!</v>
      </c>
      <c r="E159" s="20" t="e">
        <f>#REF!</f>
        <v>#REF!</v>
      </c>
      <c r="F159" s="43"/>
      <c r="G159" s="44"/>
      <c r="H159" s="44"/>
      <c r="I159" s="44"/>
      <c r="J159" s="45"/>
      <c r="L159" s="799"/>
      <c r="M159" s="19"/>
      <c r="N159" s="20" t="e">
        <f>#REF!</f>
        <v>#REF!</v>
      </c>
      <c r="O159" s="20" t="e">
        <f>#REF!</f>
        <v>#REF!</v>
      </c>
      <c r="P159" s="20" t="e">
        <f>#REF!</f>
        <v>#REF!</v>
      </c>
      <c r="Q159" s="43"/>
      <c r="R159" s="44"/>
      <c r="S159" s="44"/>
      <c r="T159" s="44"/>
      <c r="U159" s="45"/>
      <c r="W159" s="799"/>
      <c r="X159" s="19"/>
      <c r="Y159" s="20" t="e">
        <f>#REF!</f>
        <v>#REF!</v>
      </c>
      <c r="Z159" s="20" t="e">
        <f>#REF!</f>
        <v>#REF!</v>
      </c>
      <c r="AA159" s="20" t="e">
        <f>#REF!</f>
        <v>#REF!</v>
      </c>
      <c r="AB159" s="43"/>
      <c r="AC159" s="44"/>
      <c r="AD159" s="44"/>
      <c r="AE159" s="44"/>
      <c r="AF159" s="45"/>
      <c r="AG159" s="11"/>
      <c r="AI159" s="799"/>
      <c r="AJ159" s="19"/>
      <c r="AK159" s="20" t="e">
        <f>#REF!</f>
        <v>#REF!</v>
      </c>
      <c r="AL159" s="20" t="e">
        <f>#REF!</f>
        <v>#REF!</v>
      </c>
      <c r="AM159" s="20" t="e">
        <f>#REF!</f>
        <v>#REF!</v>
      </c>
      <c r="AN159" s="43"/>
      <c r="AO159" s="44"/>
      <c r="AP159" s="44"/>
      <c r="AQ159" s="44"/>
      <c r="AR159" s="45"/>
      <c r="AS159" s="11"/>
      <c r="AU159" s="799"/>
      <c r="AV159" s="19"/>
      <c r="AW159" s="20" t="e">
        <f>#REF!</f>
        <v>#REF!</v>
      </c>
      <c r="AX159" s="20" t="e">
        <f>#REF!</f>
        <v>#REF!</v>
      </c>
      <c r="AY159" s="20" t="e">
        <f>#REF!</f>
        <v>#REF!</v>
      </c>
      <c r="AZ159" s="43"/>
      <c r="BA159" s="44"/>
      <c r="BB159" s="44"/>
      <c r="BC159" s="44"/>
      <c r="BD159" s="45"/>
    </row>
    <row r="160" spans="1:56" ht="20.5" customHeight="1">
      <c r="A160" s="797" t="s">
        <v>4</v>
      </c>
      <c r="B160" s="5" t="e">
        <f>#REF!</f>
        <v>#REF!</v>
      </c>
      <c r="C160" s="5" t="e">
        <f>#REF!</f>
        <v>#REF!</v>
      </c>
      <c r="D160" s="5" t="e">
        <f>#REF!</f>
        <v>#REF!</v>
      </c>
      <c r="E160" s="5" t="e">
        <f>#REF!</f>
        <v>#REF!</v>
      </c>
      <c r="F160" s="37"/>
      <c r="G160" s="38"/>
      <c r="H160" s="38"/>
      <c r="I160" s="38"/>
      <c r="J160" s="39"/>
      <c r="L160" s="797" t="s">
        <v>4</v>
      </c>
      <c r="M160" s="5" t="e">
        <f>#REF!</f>
        <v>#REF!</v>
      </c>
      <c r="N160" s="5" t="e">
        <f>#REF!</f>
        <v>#REF!</v>
      </c>
      <c r="O160" s="5" t="e">
        <f>#REF!</f>
        <v>#REF!</v>
      </c>
      <c r="P160" s="5" t="e">
        <f>#REF!</f>
        <v>#REF!</v>
      </c>
      <c r="Q160" s="37"/>
      <c r="R160" s="38"/>
      <c r="S160" s="38"/>
      <c r="T160" s="38"/>
      <c r="U160" s="39"/>
      <c r="W160" s="797" t="s">
        <v>4</v>
      </c>
      <c r="X160" s="5" t="e">
        <f>#REF!</f>
        <v>#REF!</v>
      </c>
      <c r="Y160" s="5" t="e">
        <f>#REF!</f>
        <v>#REF!</v>
      </c>
      <c r="Z160" s="5" t="e">
        <f>#REF!</f>
        <v>#REF!</v>
      </c>
      <c r="AA160" s="5" t="e">
        <f>#REF!</f>
        <v>#REF!</v>
      </c>
      <c r="AB160" s="37"/>
      <c r="AC160" s="38"/>
      <c r="AD160" s="38"/>
      <c r="AE160" s="38"/>
      <c r="AF160" s="39"/>
      <c r="AG160" s="11"/>
      <c r="AI160" s="797" t="s">
        <v>4</v>
      </c>
      <c r="AJ160" s="5" t="e">
        <f>#REF!</f>
        <v>#REF!</v>
      </c>
      <c r="AK160" s="5" t="e">
        <f>#REF!</f>
        <v>#REF!</v>
      </c>
      <c r="AL160" s="5" t="e">
        <f>#REF!</f>
        <v>#REF!</v>
      </c>
      <c r="AM160" s="5" t="e">
        <f>#REF!</f>
        <v>#REF!</v>
      </c>
      <c r="AN160" s="37"/>
      <c r="AO160" s="38"/>
      <c r="AP160" s="38"/>
      <c r="AQ160" s="38"/>
      <c r="AR160" s="39"/>
      <c r="AS160" s="11"/>
      <c r="AU160" s="797" t="s">
        <v>4</v>
      </c>
      <c r="AV160" s="5" t="e">
        <f>#REF!</f>
        <v>#REF!</v>
      </c>
      <c r="AW160" s="5" t="e">
        <f>#REF!</f>
        <v>#REF!</v>
      </c>
      <c r="AX160" s="5" t="e">
        <f>#REF!</f>
        <v>#REF!</v>
      </c>
      <c r="AY160" s="5" t="e">
        <f>#REF!</f>
        <v>#REF!</v>
      </c>
      <c r="AZ160" s="37"/>
      <c r="BA160" s="38"/>
      <c r="BB160" s="38"/>
      <c r="BC160" s="38"/>
      <c r="BD160" s="39"/>
    </row>
    <row r="161" spans="1:56" ht="19.5">
      <c r="A161" s="798"/>
      <c r="B161" s="12"/>
      <c r="C161" s="12" t="e">
        <f>#REF!</f>
        <v>#REF!</v>
      </c>
      <c r="D161" s="12" t="e">
        <f>#REF!</f>
        <v>#REF!</v>
      </c>
      <c r="E161" s="12" t="e">
        <f>#REF!</f>
        <v>#REF!</v>
      </c>
      <c r="F161" s="40"/>
      <c r="G161" s="41"/>
      <c r="H161" s="41"/>
      <c r="I161" s="41"/>
      <c r="J161" s="42"/>
      <c r="L161" s="798"/>
      <c r="M161" s="12"/>
      <c r="N161" s="12" t="e">
        <f>#REF!</f>
        <v>#REF!</v>
      </c>
      <c r="O161" s="12" t="e">
        <f>#REF!</f>
        <v>#REF!</v>
      </c>
      <c r="P161" s="12" t="e">
        <f>#REF!</f>
        <v>#REF!</v>
      </c>
      <c r="Q161" s="40"/>
      <c r="R161" s="41"/>
      <c r="S161" s="41"/>
      <c r="T161" s="41"/>
      <c r="U161" s="42"/>
      <c r="W161" s="798"/>
      <c r="X161" s="12"/>
      <c r="Y161" s="12" t="e">
        <f>#REF!</f>
        <v>#REF!</v>
      </c>
      <c r="Z161" s="12" t="e">
        <f>#REF!</f>
        <v>#REF!</v>
      </c>
      <c r="AA161" s="12" t="e">
        <f>#REF!</f>
        <v>#REF!</v>
      </c>
      <c r="AB161" s="40"/>
      <c r="AC161" s="41"/>
      <c r="AD161" s="41"/>
      <c r="AE161" s="41"/>
      <c r="AF161" s="42"/>
      <c r="AG161" s="11"/>
      <c r="AI161" s="798"/>
      <c r="AJ161" s="12"/>
      <c r="AK161" s="12" t="e">
        <f>#REF!</f>
        <v>#REF!</v>
      </c>
      <c r="AL161" s="12" t="e">
        <f>#REF!</f>
        <v>#REF!</v>
      </c>
      <c r="AM161" s="12" t="e">
        <f>#REF!</f>
        <v>#REF!</v>
      </c>
      <c r="AN161" s="40"/>
      <c r="AO161" s="41"/>
      <c r="AP161" s="41"/>
      <c r="AQ161" s="41"/>
      <c r="AR161" s="42"/>
      <c r="AS161" s="11"/>
      <c r="AU161" s="798"/>
      <c r="AV161" s="12"/>
      <c r="AW161" s="12" t="e">
        <f>#REF!</f>
        <v>#REF!</v>
      </c>
      <c r="AX161" s="12" t="e">
        <f>#REF!</f>
        <v>#REF!</v>
      </c>
      <c r="AY161" s="12" t="e">
        <f>#REF!</f>
        <v>#REF!</v>
      </c>
      <c r="AZ161" s="40"/>
      <c r="BA161" s="41"/>
      <c r="BB161" s="41"/>
      <c r="BC161" s="41"/>
      <c r="BD161" s="42"/>
    </row>
    <row r="162" spans="1:56" ht="19.5">
      <c r="A162" s="798"/>
      <c r="B162" s="17"/>
      <c r="C162" s="12" t="e">
        <f>#REF!</f>
        <v>#REF!</v>
      </c>
      <c r="D162" s="12" t="e">
        <f>#REF!</f>
        <v>#REF!</v>
      </c>
      <c r="E162" s="12" t="e">
        <f>#REF!</f>
        <v>#REF!</v>
      </c>
      <c r="F162" s="40"/>
      <c r="G162" s="41"/>
      <c r="H162" s="41"/>
      <c r="I162" s="41"/>
      <c r="J162" s="42"/>
      <c r="L162" s="798"/>
      <c r="M162" s="17"/>
      <c r="N162" s="12" t="e">
        <f>#REF!</f>
        <v>#REF!</v>
      </c>
      <c r="O162" s="12" t="e">
        <f>#REF!</f>
        <v>#REF!</v>
      </c>
      <c r="P162" s="12" t="e">
        <f>#REF!</f>
        <v>#REF!</v>
      </c>
      <c r="Q162" s="40"/>
      <c r="R162" s="41"/>
      <c r="S162" s="41"/>
      <c r="T162" s="41"/>
      <c r="U162" s="42"/>
      <c r="W162" s="798"/>
      <c r="X162" s="17"/>
      <c r="Y162" s="12" t="e">
        <f>#REF!</f>
        <v>#REF!</v>
      </c>
      <c r="Z162" s="12" t="e">
        <f>#REF!</f>
        <v>#REF!</v>
      </c>
      <c r="AA162" s="12" t="e">
        <f>#REF!</f>
        <v>#REF!</v>
      </c>
      <c r="AB162" s="40"/>
      <c r="AC162" s="41"/>
      <c r="AD162" s="41"/>
      <c r="AE162" s="41"/>
      <c r="AF162" s="42"/>
      <c r="AG162" s="11"/>
      <c r="AI162" s="798"/>
      <c r="AJ162" s="17"/>
      <c r="AK162" s="12" t="e">
        <f>#REF!</f>
        <v>#REF!</v>
      </c>
      <c r="AL162" s="12" t="e">
        <f>#REF!</f>
        <v>#REF!</v>
      </c>
      <c r="AM162" s="12" t="e">
        <f>#REF!</f>
        <v>#REF!</v>
      </c>
      <c r="AN162" s="40"/>
      <c r="AO162" s="41"/>
      <c r="AP162" s="41"/>
      <c r="AQ162" s="41"/>
      <c r="AR162" s="42"/>
      <c r="AS162" s="11"/>
      <c r="AU162" s="798"/>
      <c r="AV162" s="17"/>
      <c r="AW162" s="12" t="e">
        <f>#REF!</f>
        <v>#REF!</v>
      </c>
      <c r="AX162" s="12" t="e">
        <f>#REF!</f>
        <v>#REF!</v>
      </c>
      <c r="AY162" s="12" t="e">
        <f>#REF!</f>
        <v>#REF!</v>
      </c>
      <c r="AZ162" s="40"/>
      <c r="BA162" s="41"/>
      <c r="BB162" s="41"/>
      <c r="BC162" s="41"/>
      <c r="BD162" s="42"/>
    </row>
    <row r="163" spans="1:56" ht="19.5">
      <c r="A163" s="798"/>
      <c r="B163" s="17"/>
      <c r="C163" s="12" t="e">
        <f>#REF!</f>
        <v>#REF!</v>
      </c>
      <c r="D163" s="12" t="e">
        <f>#REF!</f>
        <v>#REF!</v>
      </c>
      <c r="E163" s="12" t="e">
        <f>#REF!</f>
        <v>#REF!</v>
      </c>
      <c r="F163" s="40"/>
      <c r="G163" s="41"/>
      <c r="H163" s="41"/>
      <c r="I163" s="41"/>
      <c r="J163" s="42"/>
      <c r="L163" s="798"/>
      <c r="M163" s="17"/>
      <c r="N163" s="12" t="e">
        <f>#REF!</f>
        <v>#REF!</v>
      </c>
      <c r="O163" s="12" t="e">
        <f>#REF!</f>
        <v>#REF!</v>
      </c>
      <c r="P163" s="12" t="e">
        <f>#REF!</f>
        <v>#REF!</v>
      </c>
      <c r="Q163" s="40"/>
      <c r="R163" s="41"/>
      <c r="S163" s="41"/>
      <c r="T163" s="41"/>
      <c r="U163" s="42"/>
      <c r="W163" s="798"/>
      <c r="X163" s="17"/>
      <c r="Y163" s="12" t="e">
        <f>#REF!</f>
        <v>#REF!</v>
      </c>
      <c r="Z163" s="12" t="e">
        <f>#REF!</f>
        <v>#REF!</v>
      </c>
      <c r="AA163" s="12" t="e">
        <f>#REF!</f>
        <v>#REF!</v>
      </c>
      <c r="AB163" s="40"/>
      <c r="AC163" s="41"/>
      <c r="AD163" s="41"/>
      <c r="AE163" s="41"/>
      <c r="AF163" s="42"/>
      <c r="AG163" s="11"/>
      <c r="AI163" s="798"/>
      <c r="AJ163" s="17"/>
      <c r="AK163" s="12" t="e">
        <f>#REF!</f>
        <v>#REF!</v>
      </c>
      <c r="AL163" s="12" t="e">
        <f>#REF!</f>
        <v>#REF!</v>
      </c>
      <c r="AM163" s="12" t="e">
        <f>#REF!</f>
        <v>#REF!</v>
      </c>
      <c r="AN163" s="40"/>
      <c r="AO163" s="41"/>
      <c r="AP163" s="41"/>
      <c r="AQ163" s="41"/>
      <c r="AR163" s="42"/>
      <c r="AS163" s="11"/>
      <c r="AU163" s="798"/>
      <c r="AV163" s="17"/>
      <c r="AW163" s="12" t="e">
        <f>#REF!</f>
        <v>#REF!</v>
      </c>
      <c r="AX163" s="12" t="e">
        <f>#REF!</f>
        <v>#REF!</v>
      </c>
      <c r="AY163" s="12" t="e">
        <f>#REF!</f>
        <v>#REF!</v>
      </c>
      <c r="AZ163" s="40"/>
      <c r="BA163" s="41"/>
      <c r="BB163" s="41"/>
      <c r="BC163" s="41"/>
      <c r="BD163" s="42"/>
    </row>
    <row r="164" spans="1:56" ht="19.5">
      <c r="A164" s="798"/>
      <c r="B164" s="17"/>
      <c r="C164" s="12" t="e">
        <f>#REF!</f>
        <v>#REF!</v>
      </c>
      <c r="D164" s="12" t="e">
        <f>#REF!</f>
        <v>#REF!</v>
      </c>
      <c r="E164" s="12" t="e">
        <f>#REF!</f>
        <v>#REF!</v>
      </c>
      <c r="F164" s="40"/>
      <c r="G164" s="41"/>
      <c r="H164" s="41"/>
      <c r="I164" s="41"/>
      <c r="J164" s="42"/>
      <c r="L164" s="798"/>
      <c r="M164" s="17"/>
      <c r="N164" s="12" t="e">
        <f>#REF!</f>
        <v>#REF!</v>
      </c>
      <c r="O164" s="12" t="e">
        <f>#REF!</f>
        <v>#REF!</v>
      </c>
      <c r="P164" s="12" t="e">
        <f>#REF!</f>
        <v>#REF!</v>
      </c>
      <c r="Q164" s="40"/>
      <c r="R164" s="41"/>
      <c r="S164" s="41"/>
      <c r="T164" s="41"/>
      <c r="U164" s="42"/>
      <c r="W164" s="798"/>
      <c r="X164" s="17"/>
      <c r="Y164" s="12" t="e">
        <f>#REF!</f>
        <v>#REF!</v>
      </c>
      <c r="Z164" s="12" t="e">
        <f>#REF!</f>
        <v>#REF!</v>
      </c>
      <c r="AA164" s="12" t="e">
        <f>#REF!</f>
        <v>#REF!</v>
      </c>
      <c r="AB164" s="40"/>
      <c r="AC164" s="41"/>
      <c r="AD164" s="41"/>
      <c r="AE164" s="41"/>
      <c r="AF164" s="42"/>
      <c r="AG164" s="11"/>
      <c r="AI164" s="798"/>
      <c r="AJ164" s="17"/>
      <c r="AK164" s="12" t="e">
        <f>#REF!</f>
        <v>#REF!</v>
      </c>
      <c r="AL164" s="12" t="e">
        <f>#REF!</f>
        <v>#REF!</v>
      </c>
      <c r="AM164" s="12" t="e">
        <f>#REF!</f>
        <v>#REF!</v>
      </c>
      <c r="AN164" s="40"/>
      <c r="AO164" s="41"/>
      <c r="AP164" s="41"/>
      <c r="AQ164" s="41"/>
      <c r="AR164" s="42"/>
      <c r="AS164" s="11"/>
      <c r="AU164" s="798"/>
      <c r="AV164" s="17"/>
      <c r="AW164" s="12" t="e">
        <f>#REF!</f>
        <v>#REF!</v>
      </c>
      <c r="AX164" s="12" t="e">
        <f>#REF!</f>
        <v>#REF!</v>
      </c>
      <c r="AY164" s="12" t="e">
        <f>#REF!</f>
        <v>#REF!</v>
      </c>
      <c r="AZ164" s="40"/>
      <c r="BA164" s="41"/>
      <c r="BB164" s="41"/>
      <c r="BC164" s="41"/>
      <c r="BD164" s="42"/>
    </row>
    <row r="165" spans="1:56" ht="19.5">
      <c r="A165" s="798"/>
      <c r="B165" s="18"/>
      <c r="C165" s="12" t="e">
        <f>#REF!</f>
        <v>#REF!</v>
      </c>
      <c r="D165" s="12" t="e">
        <f>#REF!</f>
        <v>#REF!</v>
      </c>
      <c r="E165" s="12" t="e">
        <f>#REF!</f>
        <v>#REF!</v>
      </c>
      <c r="F165" s="40"/>
      <c r="G165" s="41"/>
      <c r="H165" s="41"/>
      <c r="I165" s="41"/>
      <c r="J165" s="42"/>
      <c r="L165" s="798"/>
      <c r="M165" s="18"/>
      <c r="N165" s="12" t="e">
        <f>#REF!</f>
        <v>#REF!</v>
      </c>
      <c r="O165" s="12" t="e">
        <f>#REF!</f>
        <v>#REF!</v>
      </c>
      <c r="P165" s="12" t="e">
        <f>#REF!</f>
        <v>#REF!</v>
      </c>
      <c r="Q165" s="40"/>
      <c r="R165" s="41"/>
      <c r="S165" s="41"/>
      <c r="T165" s="41"/>
      <c r="U165" s="42"/>
      <c r="W165" s="798"/>
      <c r="X165" s="18"/>
      <c r="Y165" s="12" t="e">
        <f>#REF!</f>
        <v>#REF!</v>
      </c>
      <c r="Z165" s="12" t="e">
        <f>#REF!</f>
        <v>#REF!</v>
      </c>
      <c r="AA165" s="12" t="e">
        <f>#REF!</f>
        <v>#REF!</v>
      </c>
      <c r="AB165" s="40"/>
      <c r="AC165" s="41"/>
      <c r="AD165" s="41"/>
      <c r="AE165" s="41"/>
      <c r="AF165" s="42"/>
      <c r="AG165" s="11"/>
      <c r="AI165" s="798"/>
      <c r="AJ165" s="18"/>
      <c r="AK165" s="12" t="e">
        <f>#REF!</f>
        <v>#REF!</v>
      </c>
      <c r="AL165" s="12" t="e">
        <f>#REF!</f>
        <v>#REF!</v>
      </c>
      <c r="AM165" s="12" t="e">
        <f>#REF!</f>
        <v>#REF!</v>
      </c>
      <c r="AN165" s="40"/>
      <c r="AO165" s="41"/>
      <c r="AP165" s="41"/>
      <c r="AQ165" s="41"/>
      <c r="AR165" s="42"/>
      <c r="AS165" s="11"/>
      <c r="AU165" s="798"/>
      <c r="AV165" s="18"/>
      <c r="AW165" s="12" t="e">
        <f>#REF!</f>
        <v>#REF!</v>
      </c>
      <c r="AX165" s="12" t="e">
        <f>#REF!</f>
        <v>#REF!</v>
      </c>
      <c r="AY165" s="12" t="e">
        <f>#REF!</f>
        <v>#REF!</v>
      </c>
      <c r="AZ165" s="40"/>
      <c r="BA165" s="41"/>
      <c r="BB165" s="41"/>
      <c r="BC165" s="41"/>
      <c r="BD165" s="42"/>
    </row>
    <row r="166" spans="1:56" ht="19.5">
      <c r="A166" s="798"/>
      <c r="B166" s="18"/>
      <c r="C166" s="12" t="e">
        <f>#REF!</f>
        <v>#REF!</v>
      </c>
      <c r="D166" s="12" t="e">
        <f>#REF!</f>
        <v>#REF!</v>
      </c>
      <c r="E166" s="12" t="e">
        <f>#REF!</f>
        <v>#REF!</v>
      </c>
      <c r="F166" s="40"/>
      <c r="G166" s="41"/>
      <c r="H166" s="41"/>
      <c r="I166" s="41"/>
      <c r="J166" s="42"/>
      <c r="L166" s="798"/>
      <c r="M166" s="18"/>
      <c r="N166" s="12" t="e">
        <f>#REF!</f>
        <v>#REF!</v>
      </c>
      <c r="O166" s="12" t="e">
        <f>#REF!</f>
        <v>#REF!</v>
      </c>
      <c r="P166" s="12" t="e">
        <f>#REF!</f>
        <v>#REF!</v>
      </c>
      <c r="Q166" s="40"/>
      <c r="R166" s="41"/>
      <c r="S166" s="41"/>
      <c r="T166" s="41"/>
      <c r="U166" s="42"/>
      <c r="W166" s="798"/>
      <c r="X166" s="18"/>
      <c r="Y166" s="12" t="e">
        <f>#REF!</f>
        <v>#REF!</v>
      </c>
      <c r="Z166" s="12" t="e">
        <f>#REF!</f>
        <v>#REF!</v>
      </c>
      <c r="AA166" s="12" t="e">
        <f>#REF!</f>
        <v>#REF!</v>
      </c>
      <c r="AB166" s="40"/>
      <c r="AC166" s="41"/>
      <c r="AD166" s="41"/>
      <c r="AE166" s="41"/>
      <c r="AF166" s="42"/>
      <c r="AG166" s="11"/>
      <c r="AI166" s="798"/>
      <c r="AJ166" s="18"/>
      <c r="AK166" s="12" t="e">
        <f>#REF!</f>
        <v>#REF!</v>
      </c>
      <c r="AL166" s="12" t="e">
        <f>#REF!</f>
        <v>#REF!</v>
      </c>
      <c r="AM166" s="12" t="e">
        <f>#REF!</f>
        <v>#REF!</v>
      </c>
      <c r="AN166" s="40"/>
      <c r="AO166" s="41"/>
      <c r="AP166" s="41"/>
      <c r="AQ166" s="41"/>
      <c r="AR166" s="42"/>
      <c r="AS166" s="11"/>
      <c r="AU166" s="798"/>
      <c r="AV166" s="18"/>
      <c r="AW166" s="12" t="e">
        <f>#REF!</f>
        <v>#REF!</v>
      </c>
      <c r="AX166" s="12" t="e">
        <f>#REF!</f>
        <v>#REF!</v>
      </c>
      <c r="AY166" s="12" t="e">
        <f>#REF!</f>
        <v>#REF!</v>
      </c>
      <c r="AZ166" s="40"/>
      <c r="BA166" s="41"/>
      <c r="BB166" s="41"/>
      <c r="BC166" s="41"/>
      <c r="BD166" s="42"/>
    </row>
    <row r="167" spans="1:56" ht="19.5">
      <c r="A167" s="799"/>
      <c r="B167" s="19"/>
      <c r="C167" s="20" t="e">
        <f>#REF!</f>
        <v>#REF!</v>
      </c>
      <c r="D167" s="20" t="e">
        <f>#REF!</f>
        <v>#REF!</v>
      </c>
      <c r="E167" s="20" t="e">
        <f>#REF!</f>
        <v>#REF!</v>
      </c>
      <c r="F167" s="43"/>
      <c r="G167" s="44"/>
      <c r="H167" s="44"/>
      <c r="I167" s="44"/>
      <c r="J167" s="45"/>
      <c r="L167" s="799"/>
      <c r="M167" s="19"/>
      <c r="N167" s="20" t="e">
        <f>#REF!</f>
        <v>#REF!</v>
      </c>
      <c r="O167" s="20" t="e">
        <f>#REF!</f>
        <v>#REF!</v>
      </c>
      <c r="P167" s="20" t="e">
        <f>#REF!</f>
        <v>#REF!</v>
      </c>
      <c r="Q167" s="43"/>
      <c r="R167" s="44"/>
      <c r="S167" s="44"/>
      <c r="T167" s="44"/>
      <c r="U167" s="45"/>
      <c r="W167" s="799"/>
      <c r="X167" s="19"/>
      <c r="Y167" s="20" t="e">
        <f>#REF!</f>
        <v>#REF!</v>
      </c>
      <c r="Z167" s="20" t="e">
        <f>#REF!</f>
        <v>#REF!</v>
      </c>
      <c r="AA167" s="20" t="e">
        <f>#REF!</f>
        <v>#REF!</v>
      </c>
      <c r="AB167" s="43"/>
      <c r="AC167" s="44"/>
      <c r="AD167" s="44"/>
      <c r="AE167" s="44"/>
      <c r="AF167" s="45"/>
      <c r="AG167" s="11"/>
      <c r="AI167" s="799"/>
      <c r="AJ167" s="19"/>
      <c r="AK167" s="20" t="e">
        <f>#REF!</f>
        <v>#REF!</v>
      </c>
      <c r="AL167" s="20" t="e">
        <f>#REF!</f>
        <v>#REF!</v>
      </c>
      <c r="AM167" s="20" t="e">
        <f>#REF!</f>
        <v>#REF!</v>
      </c>
      <c r="AN167" s="43"/>
      <c r="AO167" s="44"/>
      <c r="AP167" s="44"/>
      <c r="AQ167" s="44"/>
      <c r="AR167" s="45"/>
      <c r="AS167" s="11"/>
      <c r="AU167" s="799"/>
      <c r="AV167" s="19"/>
      <c r="AW167" s="20" t="e">
        <f>#REF!</f>
        <v>#REF!</v>
      </c>
      <c r="AX167" s="20" t="e">
        <f>#REF!</f>
        <v>#REF!</v>
      </c>
      <c r="AY167" s="20" t="e">
        <f>#REF!</f>
        <v>#REF!</v>
      </c>
      <c r="AZ167" s="43"/>
      <c r="BA167" s="44"/>
      <c r="BB167" s="44"/>
      <c r="BC167" s="44"/>
      <c r="BD167" s="45"/>
    </row>
    <row r="168" spans="1:56" ht="20.5" customHeight="1">
      <c r="A168" s="797" t="s">
        <v>80</v>
      </c>
      <c r="B168" s="5" t="e">
        <f>#REF!</f>
        <v>#REF!</v>
      </c>
      <c r="C168" s="5" t="e">
        <f>#REF!</f>
        <v>#REF!</v>
      </c>
      <c r="D168" s="5" t="e">
        <f>#REF!</f>
        <v>#REF!</v>
      </c>
      <c r="E168" s="5" t="e">
        <f>#REF!</f>
        <v>#REF!</v>
      </c>
      <c r="F168" s="37"/>
      <c r="G168" s="38"/>
      <c r="H168" s="38"/>
      <c r="I168" s="38"/>
      <c r="J168" s="39"/>
      <c r="L168" s="797" t="s">
        <v>80</v>
      </c>
      <c r="M168" s="5" t="e">
        <f>#REF!</f>
        <v>#REF!</v>
      </c>
      <c r="N168" s="5" t="e">
        <f>#REF!</f>
        <v>#REF!</v>
      </c>
      <c r="O168" s="5" t="e">
        <f>#REF!</f>
        <v>#REF!</v>
      </c>
      <c r="P168" s="5" t="e">
        <f>#REF!</f>
        <v>#REF!</v>
      </c>
      <c r="Q168" s="37"/>
      <c r="R168" s="38"/>
      <c r="S168" s="38"/>
      <c r="T168" s="38"/>
      <c r="U168" s="39"/>
      <c r="W168" s="797" t="s">
        <v>80</v>
      </c>
      <c r="X168" s="5" t="e">
        <f>#REF!</f>
        <v>#REF!</v>
      </c>
      <c r="Y168" s="5" t="e">
        <f>#REF!</f>
        <v>#REF!</v>
      </c>
      <c r="Z168" s="5" t="e">
        <f>#REF!</f>
        <v>#REF!</v>
      </c>
      <c r="AA168" s="5" t="e">
        <f>#REF!</f>
        <v>#REF!</v>
      </c>
      <c r="AB168" s="37"/>
      <c r="AC168" s="38"/>
      <c r="AD168" s="38"/>
      <c r="AE168" s="38"/>
      <c r="AF168" s="39"/>
      <c r="AG168" s="11"/>
      <c r="AI168" s="797" t="s">
        <v>80</v>
      </c>
      <c r="AJ168" s="5" t="e">
        <f>#REF!</f>
        <v>#REF!</v>
      </c>
      <c r="AK168" s="5" t="e">
        <f>#REF!</f>
        <v>#REF!</v>
      </c>
      <c r="AL168" s="5" t="e">
        <f>#REF!</f>
        <v>#REF!</v>
      </c>
      <c r="AM168" s="5" t="e">
        <f>#REF!</f>
        <v>#REF!</v>
      </c>
      <c r="AN168" s="37"/>
      <c r="AO168" s="38"/>
      <c r="AP168" s="38"/>
      <c r="AQ168" s="38"/>
      <c r="AR168" s="39"/>
      <c r="AS168" s="11"/>
      <c r="AU168" s="797" t="s">
        <v>80</v>
      </c>
      <c r="AV168" s="5" t="e">
        <f>#REF!</f>
        <v>#REF!</v>
      </c>
      <c r="AW168" s="5" t="e">
        <f>#REF!</f>
        <v>#REF!</v>
      </c>
      <c r="AX168" s="5" t="e">
        <f>#REF!</f>
        <v>#REF!</v>
      </c>
      <c r="AY168" s="5" t="e">
        <f>#REF!</f>
        <v>#REF!</v>
      </c>
      <c r="AZ168" s="37"/>
      <c r="BA168" s="38"/>
      <c r="BB168" s="38"/>
      <c r="BC168" s="38"/>
      <c r="BD168" s="39"/>
    </row>
    <row r="169" spans="1:56" ht="19.5">
      <c r="A169" s="798"/>
      <c r="B169" s="12"/>
      <c r="C169" s="12" t="e">
        <f>#REF!</f>
        <v>#REF!</v>
      </c>
      <c r="D169" s="12" t="e">
        <f>#REF!</f>
        <v>#REF!</v>
      </c>
      <c r="E169" s="12" t="e">
        <f>#REF!</f>
        <v>#REF!</v>
      </c>
      <c r="F169" s="40"/>
      <c r="G169" s="41"/>
      <c r="H169" s="41"/>
      <c r="I169" s="41"/>
      <c r="J169" s="42"/>
      <c r="L169" s="798"/>
      <c r="M169" s="12"/>
      <c r="N169" s="12" t="e">
        <f>#REF!</f>
        <v>#REF!</v>
      </c>
      <c r="O169" s="12" t="e">
        <f>#REF!</f>
        <v>#REF!</v>
      </c>
      <c r="P169" s="12" t="e">
        <f>#REF!</f>
        <v>#REF!</v>
      </c>
      <c r="Q169" s="40"/>
      <c r="R169" s="41"/>
      <c r="S169" s="41"/>
      <c r="T169" s="41"/>
      <c r="U169" s="42"/>
      <c r="W169" s="798"/>
      <c r="X169" s="12"/>
      <c r="Y169" s="12" t="e">
        <f>#REF!</f>
        <v>#REF!</v>
      </c>
      <c r="Z169" s="12" t="e">
        <f>#REF!</f>
        <v>#REF!</v>
      </c>
      <c r="AA169" s="12" t="e">
        <f>#REF!</f>
        <v>#REF!</v>
      </c>
      <c r="AB169" s="40"/>
      <c r="AC169" s="41"/>
      <c r="AD169" s="41"/>
      <c r="AE169" s="41"/>
      <c r="AF169" s="42"/>
      <c r="AG169" s="11"/>
      <c r="AI169" s="798"/>
      <c r="AJ169" s="12"/>
      <c r="AK169" s="12" t="e">
        <f>#REF!</f>
        <v>#REF!</v>
      </c>
      <c r="AL169" s="12" t="e">
        <f>#REF!</f>
        <v>#REF!</v>
      </c>
      <c r="AM169" s="12" t="e">
        <f>#REF!</f>
        <v>#REF!</v>
      </c>
      <c r="AN169" s="40"/>
      <c r="AO169" s="41"/>
      <c r="AP169" s="41"/>
      <c r="AQ169" s="41"/>
      <c r="AR169" s="42"/>
      <c r="AS169" s="11"/>
      <c r="AU169" s="798"/>
      <c r="AV169" s="12"/>
      <c r="AW169" s="12" t="e">
        <f>#REF!</f>
        <v>#REF!</v>
      </c>
      <c r="AX169" s="12" t="e">
        <f>#REF!</f>
        <v>#REF!</v>
      </c>
      <c r="AY169" s="12" t="e">
        <f>#REF!</f>
        <v>#REF!</v>
      </c>
      <c r="AZ169" s="40"/>
      <c r="BA169" s="41"/>
      <c r="BB169" s="41"/>
      <c r="BC169" s="41"/>
      <c r="BD169" s="42"/>
    </row>
    <row r="170" spans="1:56" ht="19.5">
      <c r="A170" s="798"/>
      <c r="B170" s="17"/>
      <c r="C170" s="12" t="e">
        <f>#REF!</f>
        <v>#REF!</v>
      </c>
      <c r="D170" s="12" t="e">
        <f>#REF!</f>
        <v>#REF!</v>
      </c>
      <c r="E170" s="12" t="e">
        <f>#REF!</f>
        <v>#REF!</v>
      </c>
      <c r="F170" s="40"/>
      <c r="G170" s="41"/>
      <c r="H170" s="41"/>
      <c r="I170" s="41"/>
      <c r="J170" s="42"/>
      <c r="L170" s="798"/>
      <c r="M170" s="17"/>
      <c r="N170" s="12" t="e">
        <f>#REF!</f>
        <v>#REF!</v>
      </c>
      <c r="O170" s="12" t="e">
        <f>#REF!</f>
        <v>#REF!</v>
      </c>
      <c r="P170" s="12" t="e">
        <f>#REF!</f>
        <v>#REF!</v>
      </c>
      <c r="Q170" s="40"/>
      <c r="R170" s="41"/>
      <c r="S170" s="41"/>
      <c r="T170" s="41"/>
      <c r="U170" s="42"/>
      <c r="W170" s="798"/>
      <c r="X170" s="17"/>
      <c r="Y170" s="12" t="e">
        <f>#REF!</f>
        <v>#REF!</v>
      </c>
      <c r="Z170" s="12" t="e">
        <f>#REF!</f>
        <v>#REF!</v>
      </c>
      <c r="AA170" s="12" t="e">
        <f>#REF!</f>
        <v>#REF!</v>
      </c>
      <c r="AB170" s="40"/>
      <c r="AC170" s="41"/>
      <c r="AD170" s="41"/>
      <c r="AE170" s="41"/>
      <c r="AF170" s="42"/>
      <c r="AG170" s="11"/>
      <c r="AI170" s="798"/>
      <c r="AJ170" s="17"/>
      <c r="AK170" s="12" t="e">
        <f>#REF!</f>
        <v>#REF!</v>
      </c>
      <c r="AL170" s="12" t="e">
        <f>#REF!</f>
        <v>#REF!</v>
      </c>
      <c r="AM170" s="12" t="e">
        <f>#REF!</f>
        <v>#REF!</v>
      </c>
      <c r="AN170" s="40"/>
      <c r="AO170" s="41"/>
      <c r="AP170" s="41"/>
      <c r="AQ170" s="41"/>
      <c r="AR170" s="42"/>
      <c r="AS170" s="11"/>
      <c r="AU170" s="798"/>
      <c r="AV170" s="17"/>
      <c r="AW170" s="12" t="e">
        <f>#REF!</f>
        <v>#REF!</v>
      </c>
      <c r="AX170" s="12" t="e">
        <f>#REF!</f>
        <v>#REF!</v>
      </c>
      <c r="AY170" s="12" t="e">
        <f>#REF!</f>
        <v>#REF!</v>
      </c>
      <c r="AZ170" s="40"/>
      <c r="BA170" s="41"/>
      <c r="BB170" s="41"/>
      <c r="BC170" s="41"/>
      <c r="BD170" s="42"/>
    </row>
    <row r="171" spans="1:56" ht="19.5">
      <c r="A171" s="798"/>
      <c r="B171" s="17"/>
      <c r="C171" s="12" t="e">
        <f>#REF!</f>
        <v>#REF!</v>
      </c>
      <c r="D171" s="12" t="e">
        <f>#REF!</f>
        <v>#REF!</v>
      </c>
      <c r="E171" s="12" t="e">
        <f>#REF!</f>
        <v>#REF!</v>
      </c>
      <c r="F171" s="40"/>
      <c r="G171" s="41"/>
      <c r="H171" s="41"/>
      <c r="I171" s="41"/>
      <c r="J171" s="42"/>
      <c r="L171" s="798"/>
      <c r="M171" s="17"/>
      <c r="N171" s="12" t="e">
        <f>#REF!</f>
        <v>#REF!</v>
      </c>
      <c r="O171" s="12" t="e">
        <f>#REF!</f>
        <v>#REF!</v>
      </c>
      <c r="P171" s="12" t="e">
        <f>#REF!</f>
        <v>#REF!</v>
      </c>
      <c r="Q171" s="40"/>
      <c r="R171" s="41"/>
      <c r="S171" s="41"/>
      <c r="T171" s="41"/>
      <c r="U171" s="42"/>
      <c r="W171" s="798"/>
      <c r="X171" s="17"/>
      <c r="Y171" s="12" t="e">
        <f>#REF!</f>
        <v>#REF!</v>
      </c>
      <c r="Z171" s="12" t="e">
        <f>#REF!</f>
        <v>#REF!</v>
      </c>
      <c r="AA171" s="12" t="e">
        <f>#REF!</f>
        <v>#REF!</v>
      </c>
      <c r="AB171" s="40"/>
      <c r="AC171" s="41"/>
      <c r="AD171" s="41"/>
      <c r="AE171" s="41"/>
      <c r="AF171" s="42"/>
      <c r="AG171" s="11"/>
      <c r="AI171" s="798"/>
      <c r="AJ171" s="17"/>
      <c r="AK171" s="12" t="e">
        <f>#REF!</f>
        <v>#REF!</v>
      </c>
      <c r="AL171" s="12" t="e">
        <f>#REF!</f>
        <v>#REF!</v>
      </c>
      <c r="AM171" s="12" t="e">
        <f>#REF!</f>
        <v>#REF!</v>
      </c>
      <c r="AN171" s="40"/>
      <c r="AO171" s="41"/>
      <c r="AP171" s="41"/>
      <c r="AQ171" s="41"/>
      <c r="AR171" s="42"/>
      <c r="AS171" s="11"/>
      <c r="AU171" s="798"/>
      <c r="AV171" s="17"/>
      <c r="AW171" s="12" t="e">
        <f>#REF!</f>
        <v>#REF!</v>
      </c>
      <c r="AX171" s="12" t="e">
        <f>#REF!</f>
        <v>#REF!</v>
      </c>
      <c r="AY171" s="12" t="e">
        <f>#REF!</f>
        <v>#REF!</v>
      </c>
      <c r="AZ171" s="40"/>
      <c r="BA171" s="41"/>
      <c r="BB171" s="41"/>
      <c r="BC171" s="41"/>
      <c r="BD171" s="42"/>
    </row>
    <row r="172" spans="1:56" ht="19.5">
      <c r="A172" s="798"/>
      <c r="B172" s="17"/>
      <c r="C172" s="12" t="e">
        <f>#REF!</f>
        <v>#REF!</v>
      </c>
      <c r="D172" s="12" t="e">
        <f>#REF!</f>
        <v>#REF!</v>
      </c>
      <c r="E172" s="12" t="e">
        <f>#REF!</f>
        <v>#REF!</v>
      </c>
      <c r="F172" s="40"/>
      <c r="G172" s="41"/>
      <c r="H172" s="41"/>
      <c r="I172" s="41"/>
      <c r="J172" s="42"/>
      <c r="L172" s="798"/>
      <c r="M172" s="17"/>
      <c r="N172" s="12" t="e">
        <f>#REF!</f>
        <v>#REF!</v>
      </c>
      <c r="O172" s="12" t="e">
        <f>#REF!</f>
        <v>#REF!</v>
      </c>
      <c r="P172" s="12" t="e">
        <f>#REF!</f>
        <v>#REF!</v>
      </c>
      <c r="Q172" s="40"/>
      <c r="R172" s="41"/>
      <c r="S172" s="41"/>
      <c r="T172" s="41"/>
      <c r="U172" s="42"/>
      <c r="W172" s="798"/>
      <c r="X172" s="17"/>
      <c r="Y172" s="12" t="e">
        <f>#REF!</f>
        <v>#REF!</v>
      </c>
      <c r="Z172" s="12" t="e">
        <f>#REF!</f>
        <v>#REF!</v>
      </c>
      <c r="AA172" s="12" t="e">
        <f>#REF!</f>
        <v>#REF!</v>
      </c>
      <c r="AB172" s="40"/>
      <c r="AC172" s="41"/>
      <c r="AD172" s="41"/>
      <c r="AE172" s="41"/>
      <c r="AF172" s="42"/>
      <c r="AG172" s="11"/>
      <c r="AI172" s="798"/>
      <c r="AJ172" s="17"/>
      <c r="AK172" s="12" t="e">
        <f>#REF!</f>
        <v>#REF!</v>
      </c>
      <c r="AL172" s="12" t="e">
        <f>#REF!</f>
        <v>#REF!</v>
      </c>
      <c r="AM172" s="12" t="e">
        <f>#REF!</f>
        <v>#REF!</v>
      </c>
      <c r="AN172" s="40"/>
      <c r="AO172" s="41"/>
      <c r="AP172" s="41"/>
      <c r="AQ172" s="41"/>
      <c r="AR172" s="42"/>
      <c r="AS172" s="11"/>
      <c r="AU172" s="798"/>
      <c r="AV172" s="17"/>
      <c r="AW172" s="12" t="e">
        <f>#REF!</f>
        <v>#REF!</v>
      </c>
      <c r="AX172" s="12" t="e">
        <f>#REF!</f>
        <v>#REF!</v>
      </c>
      <c r="AY172" s="12" t="e">
        <f>#REF!</f>
        <v>#REF!</v>
      </c>
      <c r="AZ172" s="40"/>
      <c r="BA172" s="41"/>
      <c r="BB172" s="41"/>
      <c r="BC172" s="41"/>
      <c r="BD172" s="42"/>
    </row>
    <row r="173" spans="1:56" ht="19.5">
      <c r="A173" s="798"/>
      <c r="B173" s="18"/>
      <c r="C173" s="12" t="e">
        <f>#REF!</f>
        <v>#REF!</v>
      </c>
      <c r="D173" s="12" t="e">
        <f>#REF!</f>
        <v>#REF!</v>
      </c>
      <c r="E173" s="12" t="e">
        <f>#REF!</f>
        <v>#REF!</v>
      </c>
      <c r="F173" s="40"/>
      <c r="G173" s="41"/>
      <c r="H173" s="41"/>
      <c r="I173" s="41"/>
      <c r="J173" s="42"/>
      <c r="L173" s="798"/>
      <c r="M173" s="18"/>
      <c r="N173" s="12" t="e">
        <f>#REF!</f>
        <v>#REF!</v>
      </c>
      <c r="O173" s="12" t="e">
        <f>#REF!</f>
        <v>#REF!</v>
      </c>
      <c r="P173" s="12" t="e">
        <f>#REF!</f>
        <v>#REF!</v>
      </c>
      <c r="Q173" s="40"/>
      <c r="R173" s="41"/>
      <c r="S173" s="41"/>
      <c r="T173" s="41"/>
      <c r="U173" s="42"/>
      <c r="W173" s="798"/>
      <c r="X173" s="18"/>
      <c r="Y173" s="12" t="e">
        <f>#REF!</f>
        <v>#REF!</v>
      </c>
      <c r="Z173" s="12" t="e">
        <f>#REF!</f>
        <v>#REF!</v>
      </c>
      <c r="AA173" s="12" t="e">
        <f>#REF!</f>
        <v>#REF!</v>
      </c>
      <c r="AB173" s="40"/>
      <c r="AC173" s="41"/>
      <c r="AD173" s="41"/>
      <c r="AE173" s="41"/>
      <c r="AF173" s="42"/>
      <c r="AG173" s="11"/>
      <c r="AI173" s="798"/>
      <c r="AJ173" s="18"/>
      <c r="AK173" s="12" t="e">
        <f>#REF!</f>
        <v>#REF!</v>
      </c>
      <c r="AL173" s="12" t="e">
        <f>#REF!</f>
        <v>#REF!</v>
      </c>
      <c r="AM173" s="12" t="e">
        <f>#REF!</f>
        <v>#REF!</v>
      </c>
      <c r="AN173" s="40"/>
      <c r="AO173" s="41"/>
      <c r="AP173" s="41"/>
      <c r="AQ173" s="41"/>
      <c r="AR173" s="42"/>
      <c r="AS173" s="11"/>
      <c r="AU173" s="798"/>
      <c r="AV173" s="18"/>
      <c r="AW173" s="12" t="e">
        <f>#REF!</f>
        <v>#REF!</v>
      </c>
      <c r="AX173" s="12" t="e">
        <f>#REF!</f>
        <v>#REF!</v>
      </c>
      <c r="AY173" s="12" t="e">
        <f>#REF!</f>
        <v>#REF!</v>
      </c>
      <c r="AZ173" s="40"/>
      <c r="BA173" s="41"/>
      <c r="BB173" s="41"/>
      <c r="BC173" s="41"/>
      <c r="BD173" s="42"/>
    </row>
    <row r="174" spans="1:56" ht="19.5">
      <c r="A174" s="798"/>
      <c r="B174" s="18"/>
      <c r="C174" s="12" t="e">
        <f>#REF!</f>
        <v>#REF!</v>
      </c>
      <c r="D174" s="12" t="e">
        <f>#REF!</f>
        <v>#REF!</v>
      </c>
      <c r="E174" s="12" t="e">
        <f>#REF!</f>
        <v>#REF!</v>
      </c>
      <c r="F174" s="40"/>
      <c r="G174" s="41"/>
      <c r="H174" s="41"/>
      <c r="I174" s="41"/>
      <c r="J174" s="42"/>
      <c r="L174" s="798"/>
      <c r="M174" s="18"/>
      <c r="N174" s="12" t="e">
        <f>#REF!</f>
        <v>#REF!</v>
      </c>
      <c r="O174" s="12" t="e">
        <f>#REF!</f>
        <v>#REF!</v>
      </c>
      <c r="P174" s="12" t="e">
        <f>#REF!</f>
        <v>#REF!</v>
      </c>
      <c r="Q174" s="40"/>
      <c r="R174" s="41"/>
      <c r="S174" s="41"/>
      <c r="T174" s="41"/>
      <c r="U174" s="42"/>
      <c r="W174" s="798"/>
      <c r="X174" s="18"/>
      <c r="Y174" s="12" t="e">
        <f>#REF!</f>
        <v>#REF!</v>
      </c>
      <c r="Z174" s="12" t="e">
        <f>#REF!</f>
        <v>#REF!</v>
      </c>
      <c r="AA174" s="12" t="e">
        <f>#REF!</f>
        <v>#REF!</v>
      </c>
      <c r="AB174" s="40"/>
      <c r="AC174" s="41"/>
      <c r="AD174" s="41"/>
      <c r="AE174" s="41"/>
      <c r="AF174" s="42"/>
      <c r="AG174" s="11"/>
      <c r="AI174" s="798"/>
      <c r="AJ174" s="18"/>
      <c r="AK174" s="12" t="e">
        <f>#REF!</f>
        <v>#REF!</v>
      </c>
      <c r="AL174" s="12" t="e">
        <f>#REF!</f>
        <v>#REF!</v>
      </c>
      <c r="AM174" s="12" t="e">
        <f>#REF!</f>
        <v>#REF!</v>
      </c>
      <c r="AN174" s="40"/>
      <c r="AO174" s="41"/>
      <c r="AP174" s="41"/>
      <c r="AQ174" s="41"/>
      <c r="AR174" s="42"/>
      <c r="AS174" s="11"/>
      <c r="AU174" s="798"/>
      <c r="AV174" s="18"/>
      <c r="AW174" s="12" t="e">
        <f>#REF!</f>
        <v>#REF!</v>
      </c>
      <c r="AX174" s="12" t="e">
        <f>#REF!</f>
        <v>#REF!</v>
      </c>
      <c r="AY174" s="12" t="e">
        <f>#REF!</f>
        <v>#REF!</v>
      </c>
      <c r="AZ174" s="40"/>
      <c r="BA174" s="41"/>
      <c r="BB174" s="41"/>
      <c r="BC174" s="41"/>
      <c r="BD174" s="42"/>
    </row>
    <row r="175" spans="1:56" ht="19.5">
      <c r="A175" s="799"/>
      <c r="B175" s="19"/>
      <c r="C175" s="20" t="e">
        <f>#REF!</f>
        <v>#REF!</v>
      </c>
      <c r="D175" s="20" t="e">
        <f>#REF!</f>
        <v>#REF!</v>
      </c>
      <c r="E175" s="20" t="e">
        <f>#REF!</f>
        <v>#REF!</v>
      </c>
      <c r="F175" s="43"/>
      <c r="G175" s="44"/>
      <c r="H175" s="44"/>
      <c r="I175" s="44"/>
      <c r="J175" s="45"/>
      <c r="L175" s="799"/>
      <c r="M175" s="19"/>
      <c r="N175" s="20" t="e">
        <f>#REF!</f>
        <v>#REF!</v>
      </c>
      <c r="O175" s="20" t="e">
        <f>#REF!</f>
        <v>#REF!</v>
      </c>
      <c r="P175" s="20" t="e">
        <f>#REF!</f>
        <v>#REF!</v>
      </c>
      <c r="Q175" s="43"/>
      <c r="R175" s="44"/>
      <c r="S175" s="44"/>
      <c r="T175" s="44"/>
      <c r="U175" s="45"/>
      <c r="W175" s="799"/>
      <c r="X175" s="19"/>
      <c r="Y175" s="20" t="e">
        <f>#REF!</f>
        <v>#REF!</v>
      </c>
      <c r="Z175" s="20" t="e">
        <f>#REF!</f>
        <v>#REF!</v>
      </c>
      <c r="AA175" s="20" t="e">
        <f>#REF!</f>
        <v>#REF!</v>
      </c>
      <c r="AB175" s="43"/>
      <c r="AC175" s="44"/>
      <c r="AD175" s="44"/>
      <c r="AE175" s="44"/>
      <c r="AF175" s="45"/>
      <c r="AG175" s="11"/>
      <c r="AI175" s="799"/>
      <c r="AJ175" s="19"/>
      <c r="AK175" s="20" t="e">
        <f>#REF!</f>
        <v>#REF!</v>
      </c>
      <c r="AL175" s="20" t="e">
        <f>#REF!</f>
        <v>#REF!</v>
      </c>
      <c r="AM175" s="20" t="e">
        <f>#REF!</f>
        <v>#REF!</v>
      </c>
      <c r="AN175" s="43"/>
      <c r="AO175" s="44"/>
      <c r="AP175" s="44"/>
      <c r="AQ175" s="44"/>
      <c r="AR175" s="45"/>
      <c r="AS175" s="11"/>
      <c r="AU175" s="799"/>
      <c r="AV175" s="19"/>
      <c r="AW175" s="20" t="e">
        <f>#REF!</f>
        <v>#REF!</v>
      </c>
      <c r="AX175" s="20" t="e">
        <f>#REF!</f>
        <v>#REF!</v>
      </c>
      <c r="AY175" s="20" t="e">
        <f>#REF!</f>
        <v>#REF!</v>
      </c>
      <c r="AZ175" s="43"/>
      <c r="BA175" s="44"/>
      <c r="BB175" s="44"/>
      <c r="BC175" s="44"/>
      <c r="BD175" s="45"/>
    </row>
    <row r="176" spans="1:56" ht="20.5" customHeight="1">
      <c r="A176" s="797" t="s">
        <v>6</v>
      </c>
      <c r="B176" s="5" t="e">
        <f>#REF!</f>
        <v>#REF!</v>
      </c>
      <c r="C176" s="5" t="e">
        <f>#REF!</f>
        <v>#REF!</v>
      </c>
      <c r="D176" s="5" t="e">
        <f>#REF!</f>
        <v>#REF!</v>
      </c>
      <c r="E176" s="5" t="e">
        <f>#REF!</f>
        <v>#REF!</v>
      </c>
      <c r="F176" s="37"/>
      <c r="G176" s="38"/>
      <c r="H176" s="38"/>
      <c r="I176" s="38"/>
      <c r="J176" s="39"/>
      <c r="L176" s="797" t="s">
        <v>6</v>
      </c>
      <c r="M176" s="5" t="e">
        <f>#REF!</f>
        <v>#REF!</v>
      </c>
      <c r="N176" s="5" t="e">
        <f>#REF!</f>
        <v>#REF!</v>
      </c>
      <c r="O176" s="5" t="e">
        <f>#REF!</f>
        <v>#REF!</v>
      </c>
      <c r="P176" s="5" t="e">
        <f>#REF!</f>
        <v>#REF!</v>
      </c>
      <c r="Q176" s="37"/>
      <c r="R176" s="38"/>
      <c r="S176" s="38"/>
      <c r="T176" s="38"/>
      <c r="U176" s="39"/>
      <c r="W176" s="797" t="s">
        <v>6</v>
      </c>
      <c r="X176" s="5" t="e">
        <f>#REF!</f>
        <v>#REF!</v>
      </c>
      <c r="Y176" s="5" t="e">
        <f>#REF!</f>
        <v>#REF!</v>
      </c>
      <c r="Z176" s="5" t="e">
        <f>#REF!</f>
        <v>#REF!</v>
      </c>
      <c r="AA176" s="5" t="e">
        <f>#REF!</f>
        <v>#REF!</v>
      </c>
      <c r="AB176" s="37"/>
      <c r="AC176" s="38"/>
      <c r="AD176" s="38"/>
      <c r="AE176" s="38"/>
      <c r="AF176" s="39"/>
      <c r="AG176" s="11"/>
      <c r="AI176" s="797" t="s">
        <v>6</v>
      </c>
      <c r="AJ176" s="5" t="e">
        <f>#REF!</f>
        <v>#REF!</v>
      </c>
      <c r="AK176" s="5" t="e">
        <f>#REF!</f>
        <v>#REF!</v>
      </c>
      <c r="AL176" s="5" t="e">
        <f>#REF!</f>
        <v>#REF!</v>
      </c>
      <c r="AM176" s="5" t="e">
        <f>#REF!</f>
        <v>#REF!</v>
      </c>
      <c r="AN176" s="37"/>
      <c r="AO176" s="38"/>
      <c r="AP176" s="38"/>
      <c r="AQ176" s="38"/>
      <c r="AR176" s="39"/>
      <c r="AS176" s="11"/>
      <c r="AU176" s="797" t="s">
        <v>6</v>
      </c>
      <c r="AV176" s="5" t="e">
        <f>#REF!</f>
        <v>#REF!</v>
      </c>
      <c r="AW176" s="5" t="e">
        <f>#REF!</f>
        <v>#REF!</v>
      </c>
      <c r="AX176" s="5" t="e">
        <f>#REF!</f>
        <v>#REF!</v>
      </c>
      <c r="AY176" s="5" t="e">
        <f>#REF!</f>
        <v>#REF!</v>
      </c>
      <c r="AZ176" s="37"/>
      <c r="BA176" s="38"/>
      <c r="BB176" s="38"/>
      <c r="BC176" s="38"/>
      <c r="BD176" s="39"/>
    </row>
    <row r="177" spans="1:56" ht="19.5">
      <c r="A177" s="798"/>
      <c r="B177" s="12"/>
      <c r="C177" s="12" t="e">
        <f>#REF!</f>
        <v>#REF!</v>
      </c>
      <c r="D177" s="12" t="e">
        <f>#REF!</f>
        <v>#REF!</v>
      </c>
      <c r="E177" s="12" t="e">
        <f>#REF!</f>
        <v>#REF!</v>
      </c>
      <c r="F177" s="40"/>
      <c r="G177" s="41"/>
      <c r="H177" s="41"/>
      <c r="I177" s="41"/>
      <c r="J177" s="42"/>
      <c r="L177" s="798"/>
      <c r="M177" s="12"/>
      <c r="N177" s="12" t="e">
        <f>#REF!</f>
        <v>#REF!</v>
      </c>
      <c r="O177" s="12" t="e">
        <f>#REF!</f>
        <v>#REF!</v>
      </c>
      <c r="P177" s="12" t="e">
        <f>#REF!</f>
        <v>#REF!</v>
      </c>
      <c r="Q177" s="40"/>
      <c r="R177" s="41"/>
      <c r="S177" s="41"/>
      <c r="T177" s="41"/>
      <c r="U177" s="42"/>
      <c r="W177" s="798"/>
      <c r="X177" s="12"/>
      <c r="Y177" s="12" t="e">
        <f>#REF!</f>
        <v>#REF!</v>
      </c>
      <c r="Z177" s="12" t="e">
        <f>#REF!</f>
        <v>#REF!</v>
      </c>
      <c r="AA177" s="12" t="e">
        <f>#REF!</f>
        <v>#REF!</v>
      </c>
      <c r="AB177" s="40"/>
      <c r="AC177" s="41"/>
      <c r="AD177" s="41"/>
      <c r="AE177" s="41"/>
      <c r="AF177" s="42"/>
      <c r="AG177" s="11"/>
      <c r="AI177" s="798"/>
      <c r="AJ177" s="12"/>
      <c r="AK177" s="12" t="e">
        <f>#REF!</f>
        <v>#REF!</v>
      </c>
      <c r="AL177" s="12" t="e">
        <f>#REF!</f>
        <v>#REF!</v>
      </c>
      <c r="AM177" s="12" t="e">
        <f>#REF!</f>
        <v>#REF!</v>
      </c>
      <c r="AN177" s="40"/>
      <c r="AO177" s="41"/>
      <c r="AP177" s="41"/>
      <c r="AQ177" s="41"/>
      <c r="AR177" s="42"/>
      <c r="AS177" s="11"/>
      <c r="AU177" s="798"/>
      <c r="AV177" s="12"/>
      <c r="AW177" s="12" t="e">
        <f>#REF!</f>
        <v>#REF!</v>
      </c>
      <c r="AX177" s="12" t="e">
        <f>#REF!</f>
        <v>#REF!</v>
      </c>
      <c r="AY177" s="12" t="e">
        <f>#REF!</f>
        <v>#REF!</v>
      </c>
      <c r="AZ177" s="40"/>
      <c r="BA177" s="41"/>
      <c r="BB177" s="41"/>
      <c r="BC177" s="41"/>
      <c r="BD177" s="42"/>
    </row>
    <row r="178" spans="1:56" ht="19.5">
      <c r="A178" s="798"/>
      <c r="B178" s="17"/>
      <c r="C178" s="12" t="e">
        <f>#REF!</f>
        <v>#REF!</v>
      </c>
      <c r="D178" s="12" t="e">
        <f>#REF!</f>
        <v>#REF!</v>
      </c>
      <c r="E178" s="12" t="e">
        <f>#REF!</f>
        <v>#REF!</v>
      </c>
      <c r="F178" s="40"/>
      <c r="G178" s="41"/>
      <c r="H178" s="41"/>
      <c r="I178" s="41"/>
      <c r="J178" s="42"/>
      <c r="L178" s="798"/>
      <c r="M178" s="17"/>
      <c r="N178" s="12" t="e">
        <f>#REF!</f>
        <v>#REF!</v>
      </c>
      <c r="O178" s="12" t="e">
        <f>#REF!</f>
        <v>#REF!</v>
      </c>
      <c r="P178" s="12" t="e">
        <f>#REF!</f>
        <v>#REF!</v>
      </c>
      <c r="Q178" s="40"/>
      <c r="R178" s="41"/>
      <c r="S178" s="41"/>
      <c r="T178" s="41"/>
      <c r="U178" s="42"/>
      <c r="W178" s="798"/>
      <c r="X178" s="17"/>
      <c r="Y178" s="12" t="e">
        <f>#REF!</f>
        <v>#REF!</v>
      </c>
      <c r="Z178" s="12" t="e">
        <f>#REF!</f>
        <v>#REF!</v>
      </c>
      <c r="AA178" s="12" t="e">
        <f>#REF!</f>
        <v>#REF!</v>
      </c>
      <c r="AB178" s="40"/>
      <c r="AC178" s="41"/>
      <c r="AD178" s="41"/>
      <c r="AE178" s="41"/>
      <c r="AF178" s="42"/>
      <c r="AG178" s="11"/>
      <c r="AI178" s="798"/>
      <c r="AJ178" s="17"/>
      <c r="AK178" s="12" t="e">
        <f>#REF!</f>
        <v>#REF!</v>
      </c>
      <c r="AL178" s="12" t="e">
        <f>#REF!</f>
        <v>#REF!</v>
      </c>
      <c r="AM178" s="12" t="e">
        <f>#REF!</f>
        <v>#REF!</v>
      </c>
      <c r="AN178" s="40"/>
      <c r="AO178" s="41"/>
      <c r="AP178" s="41"/>
      <c r="AQ178" s="41"/>
      <c r="AR178" s="42"/>
      <c r="AS178" s="11"/>
      <c r="AU178" s="798"/>
      <c r="AV178" s="17"/>
      <c r="AW178" s="12" t="e">
        <f>#REF!</f>
        <v>#REF!</v>
      </c>
      <c r="AX178" s="12" t="e">
        <f>#REF!</f>
        <v>#REF!</v>
      </c>
      <c r="AY178" s="12" t="e">
        <f>#REF!</f>
        <v>#REF!</v>
      </c>
      <c r="AZ178" s="40"/>
      <c r="BA178" s="41"/>
      <c r="BB178" s="41"/>
      <c r="BC178" s="41"/>
      <c r="BD178" s="42"/>
    </row>
    <row r="179" spans="1:56" ht="19.5">
      <c r="A179" s="798"/>
      <c r="B179" s="17"/>
      <c r="C179" s="12" t="e">
        <f>#REF!</f>
        <v>#REF!</v>
      </c>
      <c r="D179" s="12" t="e">
        <f>#REF!</f>
        <v>#REF!</v>
      </c>
      <c r="E179" s="12" t="e">
        <f>#REF!</f>
        <v>#REF!</v>
      </c>
      <c r="F179" s="40"/>
      <c r="G179" s="41"/>
      <c r="H179" s="41"/>
      <c r="I179" s="41"/>
      <c r="J179" s="42"/>
      <c r="L179" s="798"/>
      <c r="M179" s="17"/>
      <c r="N179" s="12" t="e">
        <f>#REF!</f>
        <v>#REF!</v>
      </c>
      <c r="O179" s="12" t="e">
        <f>#REF!</f>
        <v>#REF!</v>
      </c>
      <c r="P179" s="12" t="e">
        <f>#REF!</f>
        <v>#REF!</v>
      </c>
      <c r="Q179" s="40"/>
      <c r="R179" s="41"/>
      <c r="S179" s="41"/>
      <c r="T179" s="41"/>
      <c r="U179" s="42"/>
      <c r="W179" s="798"/>
      <c r="X179" s="17"/>
      <c r="Y179" s="12" t="e">
        <f>#REF!</f>
        <v>#REF!</v>
      </c>
      <c r="Z179" s="12" t="e">
        <f>#REF!</f>
        <v>#REF!</v>
      </c>
      <c r="AA179" s="12" t="e">
        <f>#REF!</f>
        <v>#REF!</v>
      </c>
      <c r="AB179" s="40"/>
      <c r="AC179" s="41"/>
      <c r="AD179" s="41"/>
      <c r="AE179" s="41"/>
      <c r="AF179" s="42"/>
      <c r="AG179" s="11"/>
      <c r="AI179" s="798"/>
      <c r="AJ179" s="17"/>
      <c r="AK179" s="12" t="e">
        <f>#REF!</f>
        <v>#REF!</v>
      </c>
      <c r="AL179" s="12" t="e">
        <f>#REF!</f>
        <v>#REF!</v>
      </c>
      <c r="AM179" s="12" t="e">
        <f>#REF!</f>
        <v>#REF!</v>
      </c>
      <c r="AN179" s="40"/>
      <c r="AO179" s="41"/>
      <c r="AP179" s="41"/>
      <c r="AQ179" s="41"/>
      <c r="AR179" s="42"/>
      <c r="AS179" s="11"/>
      <c r="AU179" s="798"/>
      <c r="AV179" s="17"/>
      <c r="AW179" s="12" t="e">
        <f>#REF!</f>
        <v>#REF!</v>
      </c>
      <c r="AX179" s="12" t="e">
        <f>#REF!</f>
        <v>#REF!</v>
      </c>
      <c r="AY179" s="12" t="e">
        <f>#REF!</f>
        <v>#REF!</v>
      </c>
      <c r="AZ179" s="40"/>
      <c r="BA179" s="41"/>
      <c r="BB179" s="41"/>
      <c r="BC179" s="41"/>
      <c r="BD179" s="42"/>
    </row>
    <row r="180" spans="1:56" ht="19.5">
      <c r="A180" s="798"/>
      <c r="B180" s="17"/>
      <c r="C180" s="12" t="e">
        <f>#REF!</f>
        <v>#REF!</v>
      </c>
      <c r="D180" s="12" t="e">
        <f>#REF!</f>
        <v>#REF!</v>
      </c>
      <c r="E180" s="12" t="e">
        <f>#REF!</f>
        <v>#REF!</v>
      </c>
      <c r="F180" s="40"/>
      <c r="G180" s="41"/>
      <c r="H180" s="41"/>
      <c r="I180" s="41"/>
      <c r="J180" s="42"/>
      <c r="L180" s="798"/>
      <c r="M180" s="17"/>
      <c r="N180" s="12" t="e">
        <f>#REF!</f>
        <v>#REF!</v>
      </c>
      <c r="O180" s="12" t="e">
        <f>#REF!</f>
        <v>#REF!</v>
      </c>
      <c r="P180" s="12" t="e">
        <f>#REF!</f>
        <v>#REF!</v>
      </c>
      <c r="Q180" s="40"/>
      <c r="R180" s="41"/>
      <c r="S180" s="41"/>
      <c r="T180" s="41"/>
      <c r="U180" s="42"/>
      <c r="W180" s="798"/>
      <c r="X180" s="17"/>
      <c r="Y180" s="12" t="e">
        <f>#REF!</f>
        <v>#REF!</v>
      </c>
      <c r="Z180" s="12" t="e">
        <f>#REF!</f>
        <v>#REF!</v>
      </c>
      <c r="AA180" s="12" t="e">
        <f>#REF!</f>
        <v>#REF!</v>
      </c>
      <c r="AB180" s="40"/>
      <c r="AC180" s="41"/>
      <c r="AD180" s="41"/>
      <c r="AE180" s="41"/>
      <c r="AF180" s="42"/>
      <c r="AG180" s="11"/>
      <c r="AI180" s="798"/>
      <c r="AJ180" s="17"/>
      <c r="AK180" s="12" t="e">
        <f>#REF!</f>
        <v>#REF!</v>
      </c>
      <c r="AL180" s="12" t="e">
        <f>#REF!</f>
        <v>#REF!</v>
      </c>
      <c r="AM180" s="12" t="e">
        <f>#REF!</f>
        <v>#REF!</v>
      </c>
      <c r="AN180" s="40"/>
      <c r="AO180" s="41"/>
      <c r="AP180" s="41"/>
      <c r="AQ180" s="41"/>
      <c r="AR180" s="42"/>
      <c r="AS180" s="11"/>
      <c r="AU180" s="798"/>
      <c r="AV180" s="17"/>
      <c r="AW180" s="12" t="e">
        <f>#REF!</f>
        <v>#REF!</v>
      </c>
      <c r="AX180" s="12" t="e">
        <f>#REF!</f>
        <v>#REF!</v>
      </c>
      <c r="AY180" s="12" t="e">
        <f>#REF!</f>
        <v>#REF!</v>
      </c>
      <c r="AZ180" s="40"/>
      <c r="BA180" s="41"/>
      <c r="BB180" s="41"/>
      <c r="BC180" s="41"/>
      <c r="BD180" s="42"/>
    </row>
    <row r="181" spans="1:56" ht="19.5">
      <c r="A181" s="798"/>
      <c r="B181" s="18"/>
      <c r="C181" s="12" t="e">
        <f>#REF!</f>
        <v>#REF!</v>
      </c>
      <c r="D181" s="12" t="e">
        <f>#REF!</f>
        <v>#REF!</v>
      </c>
      <c r="E181" s="12" t="e">
        <f>#REF!</f>
        <v>#REF!</v>
      </c>
      <c r="F181" s="40"/>
      <c r="G181" s="41"/>
      <c r="H181" s="41"/>
      <c r="I181" s="41"/>
      <c r="J181" s="42"/>
      <c r="L181" s="798"/>
      <c r="M181" s="18"/>
      <c r="N181" s="12" t="e">
        <f>#REF!</f>
        <v>#REF!</v>
      </c>
      <c r="O181" s="12" t="e">
        <f>#REF!</f>
        <v>#REF!</v>
      </c>
      <c r="P181" s="12" t="e">
        <f>#REF!</f>
        <v>#REF!</v>
      </c>
      <c r="Q181" s="40"/>
      <c r="R181" s="41"/>
      <c r="S181" s="41"/>
      <c r="T181" s="41"/>
      <c r="U181" s="42"/>
      <c r="W181" s="798"/>
      <c r="X181" s="18"/>
      <c r="Y181" s="12" t="e">
        <f>#REF!</f>
        <v>#REF!</v>
      </c>
      <c r="Z181" s="12" t="e">
        <f>#REF!</f>
        <v>#REF!</v>
      </c>
      <c r="AA181" s="12" t="e">
        <f>#REF!</f>
        <v>#REF!</v>
      </c>
      <c r="AB181" s="40"/>
      <c r="AC181" s="41"/>
      <c r="AD181" s="41"/>
      <c r="AE181" s="41"/>
      <c r="AF181" s="42"/>
      <c r="AG181" s="11"/>
      <c r="AI181" s="798"/>
      <c r="AJ181" s="18"/>
      <c r="AK181" s="12" t="e">
        <f>#REF!</f>
        <v>#REF!</v>
      </c>
      <c r="AL181" s="12" t="e">
        <f>#REF!</f>
        <v>#REF!</v>
      </c>
      <c r="AM181" s="12" t="e">
        <f>#REF!</f>
        <v>#REF!</v>
      </c>
      <c r="AN181" s="40"/>
      <c r="AO181" s="41"/>
      <c r="AP181" s="41"/>
      <c r="AQ181" s="41"/>
      <c r="AR181" s="42"/>
      <c r="AS181" s="11"/>
      <c r="AU181" s="798"/>
      <c r="AV181" s="18"/>
      <c r="AW181" s="12" t="e">
        <f>#REF!</f>
        <v>#REF!</v>
      </c>
      <c r="AX181" s="12" t="e">
        <f>#REF!</f>
        <v>#REF!</v>
      </c>
      <c r="AY181" s="12" t="e">
        <f>#REF!</f>
        <v>#REF!</v>
      </c>
      <c r="AZ181" s="40"/>
      <c r="BA181" s="41"/>
      <c r="BB181" s="41"/>
      <c r="BC181" s="41"/>
      <c r="BD181" s="42"/>
    </row>
    <row r="182" spans="1:56" ht="20.5" customHeight="1">
      <c r="A182" s="797" t="s">
        <v>86</v>
      </c>
      <c r="B182" s="5" t="e">
        <f>#REF!</f>
        <v>#REF!</v>
      </c>
      <c r="C182" s="5" t="e">
        <f>#REF!</f>
        <v>#REF!</v>
      </c>
      <c r="D182" s="5" t="e">
        <f>#REF!</f>
        <v>#REF!</v>
      </c>
      <c r="E182" s="5" t="e">
        <f>#REF!</f>
        <v>#REF!</v>
      </c>
      <c r="F182" s="37"/>
      <c r="G182" s="38"/>
      <c r="H182" s="38"/>
      <c r="I182" s="38"/>
      <c r="J182" s="39"/>
      <c r="L182" s="797" t="s">
        <v>86</v>
      </c>
      <c r="M182" s="5" t="e">
        <f>#REF!</f>
        <v>#REF!</v>
      </c>
      <c r="N182" s="5" t="e">
        <f>#REF!</f>
        <v>#REF!</v>
      </c>
      <c r="O182" s="5" t="e">
        <f>#REF!</f>
        <v>#REF!</v>
      </c>
      <c r="P182" s="5" t="e">
        <f>#REF!</f>
        <v>#REF!</v>
      </c>
      <c r="Q182" s="37"/>
      <c r="R182" s="38"/>
      <c r="S182" s="38"/>
      <c r="T182" s="38"/>
      <c r="U182" s="39"/>
      <c r="W182" s="797" t="s">
        <v>86</v>
      </c>
      <c r="X182" s="5" t="e">
        <f>#REF!</f>
        <v>#REF!</v>
      </c>
      <c r="Y182" s="5" t="e">
        <f>#REF!</f>
        <v>#REF!</v>
      </c>
      <c r="Z182" s="5" t="e">
        <f>#REF!</f>
        <v>#REF!</v>
      </c>
      <c r="AA182" s="5" t="e">
        <f>#REF!</f>
        <v>#REF!</v>
      </c>
      <c r="AB182" s="37"/>
      <c r="AC182" s="38"/>
      <c r="AD182" s="38"/>
      <c r="AE182" s="38"/>
      <c r="AF182" s="39"/>
      <c r="AG182" s="11"/>
      <c r="AI182" s="797" t="s">
        <v>86</v>
      </c>
      <c r="AJ182" s="5" t="e">
        <f>#REF!</f>
        <v>#REF!</v>
      </c>
      <c r="AK182" s="5" t="e">
        <f>#REF!</f>
        <v>#REF!</v>
      </c>
      <c r="AL182" s="5" t="e">
        <f>#REF!</f>
        <v>#REF!</v>
      </c>
      <c r="AM182" s="5" t="e">
        <f>#REF!</f>
        <v>#REF!</v>
      </c>
      <c r="AN182" s="37"/>
      <c r="AO182" s="38"/>
      <c r="AP182" s="38"/>
      <c r="AQ182" s="38"/>
      <c r="AR182" s="39"/>
      <c r="AS182" s="11"/>
      <c r="AU182" s="797" t="s">
        <v>86</v>
      </c>
      <c r="AV182" s="5" t="e">
        <f>#REF!</f>
        <v>#REF!</v>
      </c>
      <c r="AW182" s="5" t="e">
        <f>#REF!</f>
        <v>#REF!</v>
      </c>
      <c r="AX182" s="5" t="e">
        <f>#REF!</f>
        <v>#REF!</v>
      </c>
      <c r="AY182" s="5" t="e">
        <f>#REF!</f>
        <v>#REF!</v>
      </c>
      <c r="AZ182" s="37"/>
      <c r="BA182" s="38"/>
      <c r="BB182" s="38"/>
      <c r="BC182" s="38"/>
      <c r="BD182" s="39"/>
    </row>
    <row r="183" spans="1:56" ht="19.5">
      <c r="A183" s="798"/>
      <c r="B183" s="12"/>
      <c r="C183" s="12" t="e">
        <f>#REF!</f>
        <v>#REF!</v>
      </c>
      <c r="D183" s="12" t="e">
        <f>#REF!</f>
        <v>#REF!</v>
      </c>
      <c r="E183" s="12" t="e">
        <f>#REF!</f>
        <v>#REF!</v>
      </c>
      <c r="F183" s="40"/>
      <c r="G183" s="41"/>
      <c r="H183" s="41"/>
      <c r="I183" s="41"/>
      <c r="J183" s="42"/>
      <c r="L183" s="798"/>
      <c r="M183" s="12"/>
      <c r="N183" s="12" t="e">
        <f>#REF!</f>
        <v>#REF!</v>
      </c>
      <c r="O183" s="12" t="e">
        <f>#REF!</f>
        <v>#REF!</v>
      </c>
      <c r="P183" s="12" t="e">
        <f>#REF!</f>
        <v>#REF!</v>
      </c>
      <c r="Q183" s="40"/>
      <c r="R183" s="41"/>
      <c r="S183" s="41"/>
      <c r="T183" s="41"/>
      <c r="U183" s="42"/>
      <c r="W183" s="798"/>
      <c r="X183" s="12"/>
      <c r="Y183" s="12" t="e">
        <f>#REF!</f>
        <v>#REF!</v>
      </c>
      <c r="Z183" s="12" t="e">
        <f>#REF!</f>
        <v>#REF!</v>
      </c>
      <c r="AA183" s="12" t="e">
        <f>#REF!</f>
        <v>#REF!</v>
      </c>
      <c r="AB183" s="40"/>
      <c r="AC183" s="41"/>
      <c r="AD183" s="41"/>
      <c r="AE183" s="41"/>
      <c r="AF183" s="42"/>
      <c r="AG183" s="11"/>
      <c r="AI183" s="798"/>
      <c r="AJ183" s="12"/>
      <c r="AK183" s="12" t="e">
        <f>#REF!</f>
        <v>#REF!</v>
      </c>
      <c r="AL183" s="12" t="e">
        <f>#REF!</f>
        <v>#REF!</v>
      </c>
      <c r="AM183" s="12" t="e">
        <f>#REF!</f>
        <v>#REF!</v>
      </c>
      <c r="AN183" s="40"/>
      <c r="AO183" s="41"/>
      <c r="AP183" s="41"/>
      <c r="AQ183" s="41"/>
      <c r="AR183" s="42"/>
      <c r="AS183" s="11"/>
      <c r="AU183" s="798"/>
      <c r="AV183" s="12"/>
      <c r="AW183" s="12" t="e">
        <f>#REF!</f>
        <v>#REF!</v>
      </c>
      <c r="AX183" s="12" t="e">
        <f>#REF!</f>
        <v>#REF!</v>
      </c>
      <c r="AY183" s="12" t="e">
        <f>#REF!</f>
        <v>#REF!</v>
      </c>
      <c r="AZ183" s="40"/>
      <c r="BA183" s="41"/>
      <c r="BB183" s="41"/>
      <c r="BC183" s="41"/>
      <c r="BD183" s="42"/>
    </row>
    <row r="184" spans="1:56" ht="19.5">
      <c r="A184" s="798"/>
      <c r="B184" s="17"/>
      <c r="C184" s="12" t="e">
        <f>#REF!</f>
        <v>#REF!</v>
      </c>
      <c r="D184" s="12" t="e">
        <f>#REF!</f>
        <v>#REF!</v>
      </c>
      <c r="E184" s="12" t="e">
        <f>#REF!</f>
        <v>#REF!</v>
      </c>
      <c r="F184" s="40"/>
      <c r="G184" s="41"/>
      <c r="H184" s="41"/>
      <c r="I184" s="41"/>
      <c r="J184" s="42"/>
      <c r="L184" s="798"/>
      <c r="M184" s="17"/>
      <c r="N184" s="12" t="e">
        <f>#REF!</f>
        <v>#REF!</v>
      </c>
      <c r="O184" s="12" t="e">
        <f>#REF!</f>
        <v>#REF!</v>
      </c>
      <c r="P184" s="12" t="e">
        <f>#REF!</f>
        <v>#REF!</v>
      </c>
      <c r="Q184" s="40"/>
      <c r="R184" s="41"/>
      <c r="S184" s="41"/>
      <c r="T184" s="41"/>
      <c r="U184" s="42"/>
      <c r="W184" s="798"/>
      <c r="X184" s="17"/>
      <c r="Y184" s="12" t="e">
        <f>#REF!</f>
        <v>#REF!</v>
      </c>
      <c r="Z184" s="12" t="e">
        <f>#REF!</f>
        <v>#REF!</v>
      </c>
      <c r="AA184" s="12" t="e">
        <f>#REF!</f>
        <v>#REF!</v>
      </c>
      <c r="AB184" s="40"/>
      <c r="AC184" s="41"/>
      <c r="AD184" s="41"/>
      <c r="AE184" s="41"/>
      <c r="AF184" s="42"/>
      <c r="AG184" s="11"/>
      <c r="AI184" s="798"/>
      <c r="AJ184" s="17"/>
      <c r="AK184" s="12" t="e">
        <f>#REF!</f>
        <v>#REF!</v>
      </c>
      <c r="AL184" s="12" t="e">
        <f>#REF!</f>
        <v>#REF!</v>
      </c>
      <c r="AM184" s="12" t="e">
        <f>#REF!</f>
        <v>#REF!</v>
      </c>
      <c r="AN184" s="40"/>
      <c r="AO184" s="41"/>
      <c r="AP184" s="41"/>
      <c r="AQ184" s="41"/>
      <c r="AR184" s="42"/>
      <c r="AS184" s="11"/>
      <c r="AU184" s="798"/>
      <c r="AV184" s="17"/>
      <c r="AW184" s="12" t="e">
        <f>#REF!</f>
        <v>#REF!</v>
      </c>
      <c r="AX184" s="12" t="e">
        <f>#REF!</f>
        <v>#REF!</v>
      </c>
      <c r="AY184" s="12" t="e">
        <f>#REF!</f>
        <v>#REF!</v>
      </c>
      <c r="AZ184" s="40"/>
      <c r="BA184" s="41"/>
      <c r="BB184" s="41"/>
      <c r="BC184" s="41"/>
      <c r="BD184" s="42"/>
    </row>
    <row r="185" spans="1:56" ht="19.5">
      <c r="A185" s="798"/>
      <c r="B185" s="17"/>
      <c r="C185" s="12" t="e">
        <f>#REF!</f>
        <v>#REF!</v>
      </c>
      <c r="D185" s="12" t="e">
        <f>#REF!</f>
        <v>#REF!</v>
      </c>
      <c r="E185" s="12" t="e">
        <f>#REF!</f>
        <v>#REF!</v>
      </c>
      <c r="F185" s="40"/>
      <c r="G185" s="41"/>
      <c r="H185" s="41"/>
      <c r="I185" s="41"/>
      <c r="J185" s="42"/>
      <c r="L185" s="798"/>
      <c r="M185" s="17"/>
      <c r="N185" s="12" t="e">
        <f>#REF!</f>
        <v>#REF!</v>
      </c>
      <c r="O185" s="12" t="e">
        <f>#REF!</f>
        <v>#REF!</v>
      </c>
      <c r="P185" s="12" t="e">
        <f>#REF!</f>
        <v>#REF!</v>
      </c>
      <c r="Q185" s="40"/>
      <c r="R185" s="41"/>
      <c r="S185" s="41"/>
      <c r="T185" s="41"/>
      <c r="U185" s="42"/>
      <c r="W185" s="798"/>
      <c r="X185" s="17"/>
      <c r="Y185" s="12" t="e">
        <f>#REF!</f>
        <v>#REF!</v>
      </c>
      <c r="Z185" s="12" t="e">
        <f>#REF!</f>
        <v>#REF!</v>
      </c>
      <c r="AA185" s="12" t="e">
        <f>#REF!</f>
        <v>#REF!</v>
      </c>
      <c r="AB185" s="40"/>
      <c r="AC185" s="41"/>
      <c r="AD185" s="41"/>
      <c r="AE185" s="41"/>
      <c r="AF185" s="42"/>
      <c r="AG185" s="11"/>
      <c r="AI185" s="798"/>
      <c r="AJ185" s="17"/>
      <c r="AK185" s="12" t="e">
        <f>#REF!</f>
        <v>#REF!</v>
      </c>
      <c r="AL185" s="12" t="e">
        <f>#REF!</f>
        <v>#REF!</v>
      </c>
      <c r="AM185" s="12" t="e">
        <f>#REF!</f>
        <v>#REF!</v>
      </c>
      <c r="AN185" s="40"/>
      <c r="AO185" s="41"/>
      <c r="AP185" s="41"/>
      <c r="AQ185" s="41"/>
      <c r="AR185" s="42"/>
      <c r="AS185" s="11"/>
      <c r="AU185" s="798"/>
      <c r="AV185" s="17"/>
      <c r="AW185" s="12" t="e">
        <f>#REF!</f>
        <v>#REF!</v>
      </c>
      <c r="AX185" s="12" t="e">
        <f>#REF!</f>
        <v>#REF!</v>
      </c>
      <c r="AY185" s="12" t="e">
        <f>#REF!</f>
        <v>#REF!</v>
      </c>
      <c r="AZ185" s="40"/>
      <c r="BA185" s="41"/>
      <c r="BB185" s="41"/>
      <c r="BC185" s="41"/>
      <c r="BD185" s="42"/>
    </row>
    <row r="186" spans="1:56" ht="19.5">
      <c r="A186" s="798"/>
      <c r="B186" s="17"/>
      <c r="C186" s="12" t="e">
        <f>#REF!</f>
        <v>#REF!</v>
      </c>
      <c r="D186" s="12" t="e">
        <f>#REF!</f>
        <v>#REF!</v>
      </c>
      <c r="E186" s="12" t="e">
        <f>#REF!</f>
        <v>#REF!</v>
      </c>
      <c r="F186" s="40"/>
      <c r="G186" s="41"/>
      <c r="H186" s="41"/>
      <c r="I186" s="41"/>
      <c r="J186" s="42"/>
      <c r="L186" s="798"/>
      <c r="M186" s="17"/>
      <c r="N186" s="12" t="e">
        <f>#REF!</f>
        <v>#REF!</v>
      </c>
      <c r="O186" s="12" t="e">
        <f>#REF!</f>
        <v>#REF!</v>
      </c>
      <c r="P186" s="12" t="e">
        <f>#REF!</f>
        <v>#REF!</v>
      </c>
      <c r="Q186" s="40"/>
      <c r="R186" s="41"/>
      <c r="S186" s="41"/>
      <c r="T186" s="41"/>
      <c r="U186" s="42"/>
      <c r="W186" s="798"/>
      <c r="X186" s="17"/>
      <c r="Y186" s="12" t="e">
        <f>#REF!</f>
        <v>#REF!</v>
      </c>
      <c r="Z186" s="12" t="e">
        <f>#REF!</f>
        <v>#REF!</v>
      </c>
      <c r="AA186" s="12" t="e">
        <f>#REF!</f>
        <v>#REF!</v>
      </c>
      <c r="AB186" s="40"/>
      <c r="AC186" s="41"/>
      <c r="AD186" s="41"/>
      <c r="AE186" s="41"/>
      <c r="AF186" s="42"/>
      <c r="AG186" s="11"/>
      <c r="AI186" s="798"/>
      <c r="AJ186" s="17"/>
      <c r="AK186" s="12" t="e">
        <f>#REF!</f>
        <v>#REF!</v>
      </c>
      <c r="AL186" s="12" t="e">
        <f>#REF!</f>
        <v>#REF!</v>
      </c>
      <c r="AM186" s="12" t="e">
        <f>#REF!</f>
        <v>#REF!</v>
      </c>
      <c r="AN186" s="40"/>
      <c r="AO186" s="41"/>
      <c r="AP186" s="41"/>
      <c r="AQ186" s="41"/>
      <c r="AR186" s="42"/>
      <c r="AS186" s="11"/>
      <c r="AU186" s="798"/>
      <c r="AV186" s="17"/>
      <c r="AW186" s="12" t="e">
        <f>#REF!</f>
        <v>#REF!</v>
      </c>
      <c r="AX186" s="12" t="e">
        <f>#REF!</f>
        <v>#REF!</v>
      </c>
      <c r="AY186" s="12" t="e">
        <f>#REF!</f>
        <v>#REF!</v>
      </c>
      <c r="AZ186" s="40"/>
      <c r="BA186" s="41"/>
      <c r="BB186" s="41"/>
      <c r="BC186" s="41"/>
      <c r="BD186" s="42"/>
    </row>
    <row r="187" spans="1:56" ht="19.5">
      <c r="A187" s="46"/>
      <c r="B187" s="47"/>
      <c r="C187" s="47" t="e">
        <f>#REF!</f>
        <v>#REF!</v>
      </c>
      <c r="D187" s="47" t="e">
        <f>#REF!</f>
        <v>#REF!</v>
      </c>
      <c r="E187" s="47" t="e">
        <f>#REF!</f>
        <v>#REF!</v>
      </c>
      <c r="F187" s="48"/>
      <c r="G187" s="47">
        <f>SUM(G152:G186)</f>
        <v>0</v>
      </c>
      <c r="H187" s="47">
        <f>SUM(H152:H186)</f>
        <v>0</v>
      </c>
      <c r="I187" s="47">
        <f>SUM(I152:I186)</f>
        <v>0</v>
      </c>
      <c r="J187" s="49">
        <f>SUM(J152:J186)</f>
        <v>0</v>
      </c>
      <c r="K187" s="34"/>
      <c r="L187" s="46"/>
      <c r="M187" s="47"/>
      <c r="N187" s="47" t="e">
        <f>#REF!</f>
        <v>#REF!</v>
      </c>
      <c r="O187" s="47" t="e">
        <f>#REF!</f>
        <v>#REF!</v>
      </c>
      <c r="P187" s="47" t="e">
        <f>#REF!</f>
        <v>#REF!</v>
      </c>
      <c r="Q187" s="48"/>
      <c r="R187" s="47">
        <f>SUM(R152:R186)</f>
        <v>0</v>
      </c>
      <c r="S187" s="47">
        <f>SUM(S152:S186)</f>
        <v>0</v>
      </c>
      <c r="T187" s="47">
        <f>SUM(T152:T186)</f>
        <v>0</v>
      </c>
      <c r="U187" s="49">
        <f>SUM(U152:U186)</f>
        <v>0</v>
      </c>
      <c r="V187" s="34"/>
      <c r="W187" s="46"/>
      <c r="X187" s="47"/>
      <c r="Y187" s="47" t="e">
        <f>#REF!</f>
        <v>#REF!</v>
      </c>
      <c r="Z187" s="47" t="e">
        <f>#REF!</f>
        <v>#REF!</v>
      </c>
      <c r="AA187" s="47" t="e">
        <f>#REF!</f>
        <v>#REF!</v>
      </c>
      <c r="AB187" s="48"/>
      <c r="AC187" s="47">
        <f>SUM(AC152:AC186)</f>
        <v>0</v>
      </c>
      <c r="AD187" s="47">
        <f>SUM(AD152:AD186)</f>
        <v>0</v>
      </c>
      <c r="AE187" s="47">
        <f>SUM(AE152:AE186)</f>
        <v>0</v>
      </c>
      <c r="AF187" s="49">
        <f>SUM(AF152:AF186)</f>
        <v>0</v>
      </c>
      <c r="AG187" s="50"/>
      <c r="AH187" s="34"/>
      <c r="AI187" s="46"/>
      <c r="AJ187" s="47"/>
      <c r="AK187" s="47" t="e">
        <f>#REF!</f>
        <v>#REF!</v>
      </c>
      <c r="AL187" s="47" t="e">
        <f>#REF!</f>
        <v>#REF!</v>
      </c>
      <c r="AM187" s="47" t="e">
        <f>#REF!</f>
        <v>#REF!</v>
      </c>
      <c r="AN187" s="48"/>
      <c r="AO187" s="47">
        <f>SUM(AO152:AO186)</f>
        <v>0</v>
      </c>
      <c r="AP187" s="47">
        <f>SUM(AP152:AP186)</f>
        <v>0</v>
      </c>
      <c r="AQ187" s="47">
        <f>SUM(AQ152:AQ186)</f>
        <v>0</v>
      </c>
      <c r="AR187" s="49">
        <f>SUM(AR152:AR186)</f>
        <v>0</v>
      </c>
      <c r="AS187" s="50"/>
      <c r="AT187" s="34"/>
      <c r="AU187" s="46"/>
      <c r="AV187" s="47"/>
      <c r="AW187" s="47" t="e">
        <f>#REF!</f>
        <v>#REF!</v>
      </c>
      <c r="AX187" s="47" t="e">
        <f>#REF!</f>
        <v>#REF!</v>
      </c>
      <c r="AY187" s="47" t="e">
        <f>#REF!</f>
        <v>#REF!</v>
      </c>
      <c r="AZ187" s="48"/>
      <c r="BA187" s="47">
        <f>SUM(BA152:BA186)</f>
        <v>0</v>
      </c>
      <c r="BB187" s="47">
        <f>SUM(BB152:BB186)</f>
        <v>0</v>
      </c>
      <c r="BC187" s="47">
        <f>SUM(BC152:BC186)</f>
        <v>0</v>
      </c>
      <c r="BD187" s="49">
        <f>SUM(BD152:BD186)</f>
        <v>0</v>
      </c>
    </row>
  </sheetData>
  <mergeCells count="175">
    <mergeCell ref="AX2:AY2"/>
    <mergeCell ref="A40:C40"/>
    <mergeCell ref="D40:E40"/>
    <mergeCell ref="L40:N40"/>
    <mergeCell ref="O40:P40"/>
    <mergeCell ref="W40:Y40"/>
    <mergeCell ref="Z40:AA40"/>
    <mergeCell ref="AI40:AK40"/>
    <mergeCell ref="AL40:AM40"/>
    <mergeCell ref="AU40:AW40"/>
    <mergeCell ref="AX40:AY40"/>
    <mergeCell ref="A2:C2"/>
    <mergeCell ref="D2:E2"/>
    <mergeCell ref="L2:N2"/>
    <mergeCell ref="O2:P2"/>
    <mergeCell ref="W2:Y2"/>
    <mergeCell ref="Z2:AA2"/>
    <mergeCell ref="AI2:AK2"/>
    <mergeCell ref="AL2:AM2"/>
    <mergeCell ref="AU2:AW2"/>
    <mergeCell ref="AU3:AU10"/>
    <mergeCell ref="AU11:AU18"/>
    <mergeCell ref="AU19:AU26"/>
    <mergeCell ref="AU27:AU32"/>
    <mergeCell ref="AL151:AM151"/>
    <mergeCell ref="AU151:AW151"/>
    <mergeCell ref="AX77:AY77"/>
    <mergeCell ref="A114:C114"/>
    <mergeCell ref="D114:E114"/>
    <mergeCell ref="L114:N114"/>
    <mergeCell ref="O114:P114"/>
    <mergeCell ref="W114:Y114"/>
    <mergeCell ref="Z114:AA114"/>
    <mergeCell ref="AI114:AK114"/>
    <mergeCell ref="AL114:AM114"/>
    <mergeCell ref="AU114:AW114"/>
    <mergeCell ref="AX114:AY114"/>
    <mergeCell ref="A77:C77"/>
    <mergeCell ref="D77:E77"/>
    <mergeCell ref="L77:N77"/>
    <mergeCell ref="O77:P77"/>
    <mergeCell ref="W77:Y77"/>
    <mergeCell ref="Z77:AA77"/>
    <mergeCell ref="AI77:AK77"/>
    <mergeCell ref="AL77:AM77"/>
    <mergeCell ref="AU77:AW77"/>
    <mergeCell ref="L145:L149"/>
    <mergeCell ref="W145:W149"/>
    <mergeCell ref="A151:C151"/>
    <mergeCell ref="D151:E151"/>
    <mergeCell ref="L151:N151"/>
    <mergeCell ref="O151:P151"/>
    <mergeCell ref="W151:Y151"/>
    <mergeCell ref="Z151:AA151"/>
    <mergeCell ref="AI151:AK151"/>
    <mergeCell ref="L123:L130"/>
    <mergeCell ref="L131:L138"/>
    <mergeCell ref="L139:L144"/>
    <mergeCell ref="AI123:AI130"/>
    <mergeCell ref="AI131:AI138"/>
    <mergeCell ref="AI139:AI144"/>
    <mergeCell ref="AX151:AY151"/>
    <mergeCell ref="A3:A10"/>
    <mergeCell ref="A11:A18"/>
    <mergeCell ref="A19:A26"/>
    <mergeCell ref="A27:A32"/>
    <mergeCell ref="A33:A37"/>
    <mergeCell ref="A41:A48"/>
    <mergeCell ref="A49:A56"/>
    <mergeCell ref="A57:A64"/>
    <mergeCell ref="A65:A70"/>
    <mergeCell ref="A71:A75"/>
    <mergeCell ref="A78:A85"/>
    <mergeCell ref="A86:A93"/>
    <mergeCell ref="A94:A101"/>
    <mergeCell ref="A102:A107"/>
    <mergeCell ref="A108:A112"/>
    <mergeCell ref="A115:A122"/>
    <mergeCell ref="A123:A130"/>
    <mergeCell ref="A131:A138"/>
    <mergeCell ref="A139:A144"/>
    <mergeCell ref="A145:A149"/>
    <mergeCell ref="W123:W130"/>
    <mergeCell ref="W131:W138"/>
    <mergeCell ref="W139:W144"/>
    <mergeCell ref="A152:A159"/>
    <mergeCell ref="A160:A167"/>
    <mergeCell ref="A168:A175"/>
    <mergeCell ref="A176:A181"/>
    <mergeCell ref="A182:A186"/>
    <mergeCell ref="L3:L10"/>
    <mergeCell ref="L11:L18"/>
    <mergeCell ref="L19:L26"/>
    <mergeCell ref="L27:L32"/>
    <mergeCell ref="L33:L37"/>
    <mergeCell ref="L41:L48"/>
    <mergeCell ref="L49:L56"/>
    <mergeCell ref="L57:L64"/>
    <mergeCell ref="L65:L70"/>
    <mergeCell ref="L71:L75"/>
    <mergeCell ref="L78:L85"/>
    <mergeCell ref="L86:L93"/>
    <mergeCell ref="L94:L101"/>
    <mergeCell ref="L102:L107"/>
    <mergeCell ref="L108:L112"/>
    <mergeCell ref="L115:L122"/>
    <mergeCell ref="L152:L159"/>
    <mergeCell ref="L160:L167"/>
    <mergeCell ref="L168:L175"/>
    <mergeCell ref="L176:L181"/>
    <mergeCell ref="L182:L186"/>
    <mergeCell ref="W3:W10"/>
    <mergeCell ref="W11:W18"/>
    <mergeCell ref="W19:W26"/>
    <mergeCell ref="W27:W32"/>
    <mergeCell ref="W33:W37"/>
    <mergeCell ref="W41:W48"/>
    <mergeCell ref="W49:W56"/>
    <mergeCell ref="W57:W64"/>
    <mergeCell ref="W65:W70"/>
    <mergeCell ref="W71:W75"/>
    <mergeCell ref="W78:W85"/>
    <mergeCell ref="W86:W93"/>
    <mergeCell ref="W94:W101"/>
    <mergeCell ref="W102:W107"/>
    <mergeCell ref="W108:W112"/>
    <mergeCell ref="W115:W122"/>
    <mergeCell ref="AU123:AU130"/>
    <mergeCell ref="AU131:AU138"/>
    <mergeCell ref="AU139:AU144"/>
    <mergeCell ref="W152:W159"/>
    <mergeCell ref="W160:W167"/>
    <mergeCell ref="W168:W175"/>
    <mergeCell ref="W176:W181"/>
    <mergeCell ref="W182:W186"/>
    <mergeCell ref="AI3:AI10"/>
    <mergeCell ref="AI11:AI18"/>
    <mergeCell ref="AI19:AI26"/>
    <mergeCell ref="AI27:AI32"/>
    <mergeCell ref="AI33:AI37"/>
    <mergeCell ref="AI41:AI48"/>
    <mergeCell ref="AI49:AI56"/>
    <mergeCell ref="AI57:AI64"/>
    <mergeCell ref="AI65:AI70"/>
    <mergeCell ref="AI71:AI75"/>
    <mergeCell ref="AI78:AI85"/>
    <mergeCell ref="AI86:AI93"/>
    <mergeCell ref="AI94:AI101"/>
    <mergeCell ref="AI102:AI107"/>
    <mergeCell ref="AI108:AI112"/>
    <mergeCell ref="AI115:AI122"/>
    <mergeCell ref="AU176:AU181"/>
    <mergeCell ref="AU182:AU186"/>
    <mergeCell ref="AI152:AI159"/>
    <mergeCell ref="AI160:AI167"/>
    <mergeCell ref="AI168:AI175"/>
    <mergeCell ref="AI176:AI181"/>
    <mergeCell ref="AI182:AI186"/>
    <mergeCell ref="AI145:AI149"/>
    <mergeCell ref="AU33:AU37"/>
    <mergeCell ref="AU41:AU48"/>
    <mergeCell ref="AU49:AU56"/>
    <mergeCell ref="AU57:AU64"/>
    <mergeCell ref="AU65:AU70"/>
    <mergeCell ref="AU145:AU149"/>
    <mergeCell ref="AU152:AU159"/>
    <mergeCell ref="AU160:AU167"/>
    <mergeCell ref="AU168:AU175"/>
    <mergeCell ref="AU71:AU75"/>
    <mergeCell ref="AU78:AU85"/>
    <mergeCell ref="AU86:AU93"/>
    <mergeCell ref="AU94:AU101"/>
    <mergeCell ref="AU102:AU107"/>
    <mergeCell ref="AU108:AU112"/>
    <mergeCell ref="AU115:AU122"/>
  </mergeCells>
  <phoneticPr fontId="69" type="noConversion"/>
  <pageMargins left="0.59055118110236204" right="0.59055118110236204" top="0.59055118110236204" bottom="0.59055118110236204" header="0.31496062992126" footer="0.31496062992126"/>
  <pageSetup paperSize="9" scale="2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BD187"/>
  <sheetViews>
    <sheetView showZeros="0" view="pageBreakPreview" zoomScale="80" zoomScaleNormal="70" workbookViewId="0">
      <selection activeCell="AB3" sqref="AB3"/>
    </sheetView>
  </sheetViews>
  <sheetFormatPr defaultColWidth="9" defaultRowHeight="17"/>
  <cols>
    <col min="1" max="1" width="5.453125" customWidth="1"/>
    <col min="2" max="2" width="7.90625" customWidth="1"/>
    <col min="3" max="3" width="9.90625" customWidth="1"/>
    <col min="4" max="5" width="3.08984375" customWidth="1"/>
    <col min="6" max="6" width="3.36328125" customWidth="1"/>
    <col min="7" max="9" width="7.36328125" customWidth="1"/>
    <col min="10" max="10" width="3.36328125" customWidth="1"/>
    <col min="11" max="11" width="3.6328125" customWidth="1"/>
    <col min="12" max="12" width="5.453125" customWidth="1"/>
    <col min="13" max="13" width="7.90625" customWidth="1"/>
    <col min="14" max="14" width="9.90625" customWidth="1"/>
    <col min="15" max="16" width="3.08984375" customWidth="1"/>
    <col min="17" max="17" width="3.36328125" customWidth="1"/>
    <col min="18" max="20" width="7.36328125" customWidth="1"/>
    <col min="21" max="21" width="3.36328125" customWidth="1"/>
    <col min="22" max="22" width="3.453125" customWidth="1"/>
    <col min="23" max="23" width="5.453125" customWidth="1"/>
    <col min="24" max="24" width="7.90625" customWidth="1"/>
    <col min="25" max="25" width="9.90625" customWidth="1"/>
    <col min="26" max="27" width="3.08984375" customWidth="1"/>
    <col min="28" max="28" width="3.36328125" customWidth="1"/>
    <col min="29" max="31" width="7.36328125" customWidth="1"/>
    <col min="32" max="32" width="3.36328125" customWidth="1"/>
    <col min="33" max="33" width="2.90625" customWidth="1"/>
    <col min="34" max="34" width="3.453125" hidden="1" customWidth="1"/>
    <col min="35" max="35" width="5.453125" customWidth="1"/>
    <col min="36" max="36" width="7.90625" customWidth="1"/>
    <col min="37" max="37" width="9.90625" customWidth="1"/>
    <col min="38" max="39" width="3.08984375" customWidth="1"/>
    <col min="40" max="40" width="3.36328125" customWidth="1"/>
    <col min="41" max="43" width="7.36328125" customWidth="1"/>
    <col min="44" max="44" width="3.36328125" customWidth="1"/>
    <col min="45" max="45" width="2.90625" customWidth="1"/>
    <col min="46" max="46" width="2.90625" hidden="1" customWidth="1"/>
    <col min="47" max="47" width="5.453125" customWidth="1"/>
    <col min="48" max="48" width="7.90625" customWidth="1"/>
    <col min="49" max="49" width="9.90625" customWidth="1"/>
    <col min="50" max="51" width="3.08984375" customWidth="1"/>
    <col min="52" max="52" width="3.36328125" customWidth="1"/>
    <col min="53" max="55" width="7.36328125" customWidth="1"/>
    <col min="56" max="56" width="3.36328125" customWidth="1"/>
  </cols>
  <sheetData>
    <row r="2" spans="1:56" ht="19.5">
      <c r="A2" s="804" t="e">
        <f>#REF!</f>
        <v>#REF!</v>
      </c>
      <c r="B2" s="804"/>
      <c r="C2" s="804"/>
      <c r="D2" s="805">
        <v>42415</v>
      </c>
      <c r="E2" s="805"/>
      <c r="F2" s="1"/>
      <c r="G2" s="2" t="s">
        <v>378</v>
      </c>
      <c r="H2" s="2" t="s">
        <v>379</v>
      </c>
      <c r="I2" s="3" t="s">
        <v>380</v>
      </c>
      <c r="J2" s="2"/>
      <c r="L2" s="807" t="e">
        <f>A2+1</f>
        <v>#REF!</v>
      </c>
      <c r="M2" s="807"/>
      <c r="N2" s="807"/>
      <c r="O2" s="800" t="s">
        <v>56</v>
      </c>
      <c r="P2" s="800"/>
      <c r="Q2" s="1"/>
      <c r="R2" s="2" t="s">
        <v>378</v>
      </c>
      <c r="S2" s="2" t="s">
        <v>379</v>
      </c>
      <c r="T2" s="3" t="s">
        <v>380</v>
      </c>
      <c r="U2" s="2"/>
      <c r="W2" s="807" t="e">
        <f>A2+2</f>
        <v>#REF!</v>
      </c>
      <c r="X2" s="807"/>
      <c r="Y2" s="807"/>
      <c r="Z2" s="800" t="s">
        <v>57</v>
      </c>
      <c r="AA2" s="800"/>
      <c r="AB2" s="1"/>
      <c r="AC2" s="2" t="s">
        <v>378</v>
      </c>
      <c r="AD2" s="2" t="s">
        <v>379</v>
      </c>
      <c r="AE2" s="3" t="s">
        <v>380</v>
      </c>
      <c r="AF2" s="2"/>
      <c r="AG2" s="4"/>
      <c r="AI2" s="807" t="e">
        <f>A2+3</f>
        <v>#REF!</v>
      </c>
      <c r="AJ2" s="807"/>
      <c r="AK2" s="807"/>
      <c r="AL2" s="800" t="s">
        <v>58</v>
      </c>
      <c r="AM2" s="800"/>
      <c r="AN2" s="1"/>
      <c r="AO2" s="2" t="s">
        <v>378</v>
      </c>
      <c r="AP2" s="2" t="s">
        <v>379</v>
      </c>
      <c r="AQ2" s="3" t="s">
        <v>380</v>
      </c>
      <c r="AR2" s="2"/>
      <c r="AS2" s="4"/>
      <c r="AU2" s="808" t="e">
        <f>A2+4</f>
        <v>#REF!</v>
      </c>
      <c r="AV2" s="808"/>
      <c r="AW2" s="808"/>
      <c r="AX2" s="800" t="s">
        <v>59</v>
      </c>
      <c r="AY2" s="800"/>
      <c r="AZ2" s="1"/>
      <c r="BA2" s="2" t="s">
        <v>378</v>
      </c>
      <c r="BB2" s="2" t="s">
        <v>379</v>
      </c>
      <c r="BC2" s="3" t="s">
        <v>380</v>
      </c>
      <c r="BD2" s="2"/>
    </row>
    <row r="3" spans="1:56" ht="20.5" customHeight="1">
      <c r="A3" s="797" t="s">
        <v>60</v>
      </c>
      <c r="B3" s="5" t="e">
        <f>#REF!</f>
        <v>#REF!</v>
      </c>
      <c r="C3" s="5" t="e">
        <f>#REF!</f>
        <v>#REF!</v>
      </c>
      <c r="D3" s="5" t="e">
        <f>#REF!</f>
        <v>#REF!</v>
      </c>
      <c r="E3" s="6" t="e">
        <f>#REF!</f>
        <v>#REF!</v>
      </c>
      <c r="F3" s="7"/>
      <c r="G3" s="8">
        <f>食材明細份數計算!G3*2+食材明細份數計算!H3*7+食材明細份數計算!I3*1</f>
        <v>0</v>
      </c>
      <c r="H3" s="9">
        <f>食材明細份數計算!H3*5+食材明細份數計算!J3*4</f>
        <v>0</v>
      </c>
      <c r="I3" s="9">
        <f>食材明細份數計算!G3*15+食材明細份數計算!I3*5</f>
        <v>0</v>
      </c>
      <c r="J3" s="10"/>
      <c r="L3" s="797" t="s">
        <v>60</v>
      </c>
      <c r="M3" s="5" t="e">
        <f>#REF!</f>
        <v>#REF!</v>
      </c>
      <c r="N3" s="5" t="e">
        <f>#REF!</f>
        <v>#REF!</v>
      </c>
      <c r="O3" s="5" t="e">
        <f>#REF!</f>
        <v>#REF!</v>
      </c>
      <c r="P3" s="6" t="e">
        <f>#REF!</f>
        <v>#REF!</v>
      </c>
      <c r="Q3" s="7"/>
      <c r="R3" s="8">
        <f>食材明細份數計算!R3*2+食材明細份數計算!S3*7+食材明細份數計算!T3*1</f>
        <v>0</v>
      </c>
      <c r="S3" s="9">
        <f>食材明細份數計算!S3*5+食材明細份數計算!U3*4</f>
        <v>0</v>
      </c>
      <c r="T3" s="9">
        <f>食材明細份數計算!R3*15+食材明細份數計算!T3*5</f>
        <v>0</v>
      </c>
      <c r="U3" s="10"/>
      <c r="W3" s="797" t="s">
        <v>60</v>
      </c>
      <c r="X3" s="5" t="e">
        <f>#REF!</f>
        <v>#REF!</v>
      </c>
      <c r="Y3" s="5" t="e">
        <f>#REF!</f>
        <v>#REF!</v>
      </c>
      <c r="Z3" s="5" t="e">
        <f>#REF!</f>
        <v>#REF!</v>
      </c>
      <c r="AA3" s="6" t="e">
        <f>#REF!</f>
        <v>#REF!</v>
      </c>
      <c r="AB3" s="7"/>
      <c r="AC3" s="8">
        <f>食材明細份數計算!AC3*2+食材明細份數計算!AD3*7+食材明細份數計算!AE3*1</f>
        <v>0</v>
      </c>
      <c r="AD3" s="9">
        <f>食材明細份數計算!AD3*5+食材明細份數計算!AF3*4</f>
        <v>0</v>
      </c>
      <c r="AE3" s="9">
        <f>食材明細份數計算!AC3*15+食材明細份數計算!AE3*5</f>
        <v>0</v>
      </c>
      <c r="AF3" s="10"/>
      <c r="AG3" s="11"/>
      <c r="AI3" s="797" t="s">
        <v>60</v>
      </c>
      <c r="AJ3" s="5" t="e">
        <f>#REF!</f>
        <v>#REF!</v>
      </c>
      <c r="AK3" s="5" t="e">
        <f>#REF!</f>
        <v>#REF!</v>
      </c>
      <c r="AL3" s="5" t="e">
        <f>#REF!</f>
        <v>#REF!</v>
      </c>
      <c r="AM3" s="6" t="e">
        <f>#REF!</f>
        <v>#REF!</v>
      </c>
      <c r="AN3" s="7"/>
      <c r="AO3" s="8">
        <f>食材明細份數計算!AO3*2+食材明細份數計算!AP3*7+食材明細份數計算!AQ3*1</f>
        <v>0</v>
      </c>
      <c r="AP3" s="9">
        <f>食材明細份數計算!AP3*5+食材明細份數計算!AR3*4</f>
        <v>0</v>
      </c>
      <c r="AQ3" s="9">
        <f>食材明細份數計算!AO3*15+食材明細份數計算!AQ3*5</f>
        <v>0</v>
      </c>
      <c r="AR3" s="10"/>
      <c r="AS3" s="11"/>
      <c r="AU3" s="797" t="s">
        <v>60</v>
      </c>
      <c r="AV3" s="5" t="e">
        <f>#REF!</f>
        <v>#REF!</v>
      </c>
      <c r="AW3" s="5" t="e">
        <f>#REF!</f>
        <v>#REF!</v>
      </c>
      <c r="AX3" s="5" t="e">
        <f>#REF!</f>
        <v>#REF!</v>
      </c>
      <c r="AY3" s="6" t="e">
        <f>#REF!</f>
        <v>#REF!</v>
      </c>
      <c r="AZ3" s="7"/>
      <c r="BA3" s="8">
        <f>食材明細份數計算!BA3*2+食材明細份數計算!BB3*7+食材明細份數計算!BC3*1</f>
        <v>0</v>
      </c>
      <c r="BB3" s="9">
        <f>食材明細份數計算!BB3*5+食材明細份數計算!BD3*4</f>
        <v>0</v>
      </c>
      <c r="BC3" s="9">
        <f>食材明細份數計算!BA3*15+食材明細份數計算!BC3*5</f>
        <v>0</v>
      </c>
      <c r="BD3" s="10"/>
    </row>
    <row r="4" spans="1:56" ht="19.5">
      <c r="A4" s="798"/>
      <c r="B4" s="12"/>
      <c r="C4" s="12" t="e">
        <f>#REF!</f>
        <v>#REF!</v>
      </c>
      <c r="D4" s="12" t="e">
        <f>#REF!</f>
        <v>#REF!</v>
      </c>
      <c r="E4" s="13" t="e">
        <f>#REF!</f>
        <v>#REF!</v>
      </c>
      <c r="F4" s="7"/>
      <c r="G4" s="14">
        <f>食材明細份數計算!G4*2+食材明細份數計算!H4*7+食材明細份數計算!I4*1</f>
        <v>0</v>
      </c>
      <c r="H4" s="15">
        <f>食材明細份數計算!H4*5+食材明細份數計算!J4*4</f>
        <v>0</v>
      </c>
      <c r="I4" s="15">
        <f>食材明細份數計算!G4*15+食材明細份數計算!I4*5</f>
        <v>0</v>
      </c>
      <c r="J4" s="16"/>
      <c r="L4" s="798"/>
      <c r="M4" s="12"/>
      <c r="N4" s="12" t="e">
        <f>#REF!</f>
        <v>#REF!</v>
      </c>
      <c r="O4" s="12" t="e">
        <f>#REF!</f>
        <v>#REF!</v>
      </c>
      <c r="P4" s="13" t="e">
        <f>#REF!</f>
        <v>#REF!</v>
      </c>
      <c r="Q4" s="7"/>
      <c r="R4" s="14">
        <f>食材明細份數計算!R4*2+食材明細份數計算!S4*7+食材明細份數計算!T4*1</f>
        <v>0</v>
      </c>
      <c r="S4" s="15">
        <f>食材明細份數計算!S4*5+食材明細份數計算!U4*4</f>
        <v>0</v>
      </c>
      <c r="T4" s="15">
        <f>食材明細份數計算!R4*15+食材明細份數計算!T4*5</f>
        <v>0</v>
      </c>
      <c r="U4" s="16"/>
      <c r="W4" s="798"/>
      <c r="X4" s="12"/>
      <c r="Y4" s="12" t="e">
        <f>#REF!</f>
        <v>#REF!</v>
      </c>
      <c r="Z4" s="12" t="e">
        <f>#REF!</f>
        <v>#REF!</v>
      </c>
      <c r="AA4" s="13" t="e">
        <f>#REF!</f>
        <v>#REF!</v>
      </c>
      <c r="AB4" s="7"/>
      <c r="AC4" s="14">
        <f>食材明細份數計算!AC4*2+食材明細份數計算!AD4*7+食材明細份數計算!AE4*1</f>
        <v>0</v>
      </c>
      <c r="AD4" s="15">
        <f>食材明細份數計算!AD4*5+食材明細份數計算!AF4*4</f>
        <v>0</v>
      </c>
      <c r="AE4" s="15">
        <f>食材明細份數計算!AC4*15+食材明細份數計算!AE4*5</f>
        <v>0</v>
      </c>
      <c r="AF4" s="16"/>
      <c r="AG4" s="11"/>
      <c r="AI4" s="798"/>
      <c r="AJ4" s="12"/>
      <c r="AK4" s="12" t="e">
        <f>#REF!</f>
        <v>#REF!</v>
      </c>
      <c r="AL4" s="12" t="e">
        <f>#REF!</f>
        <v>#REF!</v>
      </c>
      <c r="AM4" s="13" t="e">
        <f>#REF!</f>
        <v>#REF!</v>
      </c>
      <c r="AN4" s="7"/>
      <c r="AO4" s="14">
        <f>食材明細份數計算!AO4*2+食材明細份數計算!AP4*7+食材明細份數計算!AQ4*1</f>
        <v>0</v>
      </c>
      <c r="AP4" s="15">
        <f>食材明細份數計算!AP4*5+食材明細份數計算!AR4*4</f>
        <v>0</v>
      </c>
      <c r="AQ4" s="15">
        <f>食材明細份數計算!AO4*15+食材明細份數計算!AQ4*5</f>
        <v>0</v>
      </c>
      <c r="AR4" s="16"/>
      <c r="AS4" s="11"/>
      <c r="AU4" s="798"/>
      <c r="AV4" s="12"/>
      <c r="AW4" s="12" t="e">
        <f>#REF!</f>
        <v>#REF!</v>
      </c>
      <c r="AX4" s="12" t="e">
        <f>#REF!</f>
        <v>#REF!</v>
      </c>
      <c r="AY4" s="13" t="e">
        <f>#REF!</f>
        <v>#REF!</v>
      </c>
      <c r="AZ4" s="7"/>
      <c r="BA4" s="14">
        <f>食材明細份數計算!BA4*2+食材明細份數計算!BB4*7+食材明細份數計算!BC4*1</f>
        <v>0</v>
      </c>
      <c r="BB4" s="15">
        <f>食材明細份數計算!BB4*5+食材明細份數計算!BD4*4</f>
        <v>0</v>
      </c>
      <c r="BC4" s="15">
        <f>食材明細份數計算!BA4*15+食材明細份數計算!BC4*5</f>
        <v>0</v>
      </c>
      <c r="BD4" s="16"/>
    </row>
    <row r="5" spans="1:56" ht="19.5">
      <c r="A5" s="798"/>
      <c r="B5" s="17"/>
      <c r="C5" s="12" t="e">
        <f>#REF!</f>
        <v>#REF!</v>
      </c>
      <c r="D5" s="12" t="e">
        <f>#REF!</f>
        <v>#REF!</v>
      </c>
      <c r="E5" s="13" t="e">
        <f>#REF!</f>
        <v>#REF!</v>
      </c>
      <c r="F5" s="7"/>
      <c r="G5" s="14">
        <f>食材明細份數計算!G5*2+食材明細份數計算!H5*7+食材明細份數計算!I5*1</f>
        <v>0</v>
      </c>
      <c r="H5" s="15">
        <f>食材明細份數計算!H5*5+食材明細份數計算!J5*4</f>
        <v>0</v>
      </c>
      <c r="I5" s="15">
        <f>食材明細份數計算!G5*15+食材明細份數計算!I5*5</f>
        <v>0</v>
      </c>
      <c r="J5" s="16"/>
      <c r="L5" s="798"/>
      <c r="M5" s="17"/>
      <c r="N5" s="12" t="e">
        <f>#REF!</f>
        <v>#REF!</v>
      </c>
      <c r="O5" s="12" t="e">
        <f>#REF!</f>
        <v>#REF!</v>
      </c>
      <c r="P5" s="13" t="e">
        <f>#REF!</f>
        <v>#REF!</v>
      </c>
      <c r="Q5" s="7"/>
      <c r="R5" s="14">
        <f>食材明細份數計算!R5*2+食材明細份數計算!S5*7+食材明細份數計算!T5*1</f>
        <v>0</v>
      </c>
      <c r="S5" s="15">
        <f>食材明細份數計算!S5*5+食材明細份數計算!U5*4</f>
        <v>0</v>
      </c>
      <c r="T5" s="15">
        <f>食材明細份數計算!R5*15+食材明細份數計算!T5*5</f>
        <v>0</v>
      </c>
      <c r="U5" s="16"/>
      <c r="W5" s="798"/>
      <c r="X5" s="17"/>
      <c r="Y5" s="12" t="e">
        <f>#REF!</f>
        <v>#REF!</v>
      </c>
      <c r="Z5" s="12" t="e">
        <f>#REF!</f>
        <v>#REF!</v>
      </c>
      <c r="AA5" s="13" t="e">
        <f>#REF!</f>
        <v>#REF!</v>
      </c>
      <c r="AB5" s="7"/>
      <c r="AC5" s="14">
        <f>食材明細份數計算!AC5*2+食材明細份數計算!AD5*7+食材明細份數計算!AE5*1</f>
        <v>0</v>
      </c>
      <c r="AD5" s="15">
        <f>食材明細份數計算!AD5*5+食材明細份數計算!AF5*4</f>
        <v>0</v>
      </c>
      <c r="AE5" s="15">
        <f>食材明細份數計算!AC5*15+食材明細份數計算!AE5*5</f>
        <v>0</v>
      </c>
      <c r="AF5" s="16"/>
      <c r="AG5" s="11"/>
      <c r="AI5" s="798"/>
      <c r="AJ5" s="17"/>
      <c r="AK5" s="12" t="e">
        <f>#REF!</f>
        <v>#REF!</v>
      </c>
      <c r="AL5" s="12" t="e">
        <f>#REF!</f>
        <v>#REF!</v>
      </c>
      <c r="AM5" s="13" t="e">
        <f>#REF!</f>
        <v>#REF!</v>
      </c>
      <c r="AN5" s="7"/>
      <c r="AO5" s="14">
        <f>食材明細份數計算!AO5*2+食材明細份數計算!AP5*7+食材明細份數計算!AQ5*1</f>
        <v>0</v>
      </c>
      <c r="AP5" s="15">
        <f>食材明細份數計算!AP5*5+食材明細份數計算!AR5*4</f>
        <v>0</v>
      </c>
      <c r="AQ5" s="15">
        <f>食材明細份數計算!AO5*15+食材明細份數計算!AQ5*5</f>
        <v>0</v>
      </c>
      <c r="AR5" s="16"/>
      <c r="AS5" s="11"/>
      <c r="AU5" s="798"/>
      <c r="AV5" s="17"/>
      <c r="AW5" s="12" t="e">
        <f>#REF!</f>
        <v>#REF!</v>
      </c>
      <c r="AX5" s="12" t="e">
        <f>#REF!</f>
        <v>#REF!</v>
      </c>
      <c r="AY5" s="13" t="e">
        <f>#REF!</f>
        <v>#REF!</v>
      </c>
      <c r="AZ5" s="7"/>
      <c r="BA5" s="14">
        <f>食材明細份數計算!BA5*2+食材明細份數計算!BB5*7+食材明細份數計算!BC5*1</f>
        <v>0</v>
      </c>
      <c r="BB5" s="15">
        <f>食材明細份數計算!BB5*5+食材明細份數計算!BD5*4</f>
        <v>0</v>
      </c>
      <c r="BC5" s="15">
        <f>食材明細份數計算!BA5*15+食材明細份數計算!BC5*5</f>
        <v>0</v>
      </c>
      <c r="BD5" s="16"/>
    </row>
    <row r="6" spans="1:56" ht="19.5">
      <c r="A6" s="798"/>
      <c r="B6" s="17"/>
      <c r="C6" s="12" t="e">
        <f>#REF!</f>
        <v>#REF!</v>
      </c>
      <c r="D6" s="12" t="e">
        <f>#REF!</f>
        <v>#REF!</v>
      </c>
      <c r="E6" s="13" t="e">
        <f>#REF!</f>
        <v>#REF!</v>
      </c>
      <c r="F6" s="7"/>
      <c r="G6" s="14">
        <f>食材明細份數計算!G6*2+食材明細份數計算!H6*7+食材明細份數計算!I6*1</f>
        <v>0</v>
      </c>
      <c r="H6" s="15">
        <f>食材明細份數計算!H6*5+食材明細份數計算!J6*4</f>
        <v>0</v>
      </c>
      <c r="I6" s="15">
        <f>食材明細份數計算!G6*15+食材明細份數計算!I6*5</f>
        <v>0</v>
      </c>
      <c r="J6" s="16"/>
      <c r="L6" s="798"/>
      <c r="M6" s="17"/>
      <c r="N6" s="12" t="e">
        <f>#REF!</f>
        <v>#REF!</v>
      </c>
      <c r="O6" s="12" t="e">
        <f>#REF!</f>
        <v>#REF!</v>
      </c>
      <c r="P6" s="13" t="e">
        <f>#REF!</f>
        <v>#REF!</v>
      </c>
      <c r="Q6" s="7"/>
      <c r="R6" s="14">
        <f>食材明細份數計算!R6*2+食材明細份數計算!S6*7+食材明細份數計算!T6*1</f>
        <v>0</v>
      </c>
      <c r="S6" s="15">
        <f>食材明細份數計算!S6*5+食材明細份數計算!U6*4</f>
        <v>0</v>
      </c>
      <c r="T6" s="15">
        <f>食材明細份數計算!R6*15+食材明細份數計算!T6*5</f>
        <v>0</v>
      </c>
      <c r="U6" s="16"/>
      <c r="W6" s="798"/>
      <c r="X6" s="17"/>
      <c r="Y6" s="12" t="e">
        <f>#REF!</f>
        <v>#REF!</v>
      </c>
      <c r="Z6" s="12" t="e">
        <f>#REF!</f>
        <v>#REF!</v>
      </c>
      <c r="AA6" s="13" t="e">
        <f>#REF!</f>
        <v>#REF!</v>
      </c>
      <c r="AB6" s="7"/>
      <c r="AC6" s="14">
        <f>食材明細份數計算!AC6*2+食材明細份數計算!AD6*7+食材明細份數計算!AE6*1</f>
        <v>0</v>
      </c>
      <c r="AD6" s="15">
        <f>食材明細份數計算!AD6*5+食材明細份數計算!AF6*4</f>
        <v>0</v>
      </c>
      <c r="AE6" s="15">
        <f>食材明細份數計算!AC6*15+食材明細份數計算!AE6*5</f>
        <v>0</v>
      </c>
      <c r="AF6" s="16"/>
      <c r="AG6" s="11"/>
      <c r="AI6" s="798"/>
      <c r="AJ6" s="17"/>
      <c r="AK6" s="12" t="e">
        <f>#REF!</f>
        <v>#REF!</v>
      </c>
      <c r="AL6" s="12" t="e">
        <f>#REF!</f>
        <v>#REF!</v>
      </c>
      <c r="AM6" s="13" t="e">
        <f>#REF!</f>
        <v>#REF!</v>
      </c>
      <c r="AN6" s="7"/>
      <c r="AO6" s="14">
        <f>食材明細份數計算!AO6*2+食材明細份數計算!AP6*7+食材明細份數計算!AQ6*1</f>
        <v>0</v>
      </c>
      <c r="AP6" s="15">
        <f>食材明細份數計算!AP6*5+食材明細份數計算!AR6*4</f>
        <v>0</v>
      </c>
      <c r="AQ6" s="15">
        <f>食材明細份數計算!AO6*15+食材明細份數計算!AQ6*5</f>
        <v>0</v>
      </c>
      <c r="AR6" s="16"/>
      <c r="AS6" s="11"/>
      <c r="AU6" s="798"/>
      <c r="AV6" s="17"/>
      <c r="AW6" s="12" t="e">
        <f>#REF!</f>
        <v>#REF!</v>
      </c>
      <c r="AX6" s="12" t="e">
        <f>#REF!</f>
        <v>#REF!</v>
      </c>
      <c r="AY6" s="13" t="e">
        <f>#REF!</f>
        <v>#REF!</v>
      </c>
      <c r="AZ6" s="7"/>
      <c r="BA6" s="14">
        <f>食材明細份數計算!BA6*2+食材明細份數計算!BB6*7+食材明細份數計算!BC6*1</f>
        <v>0</v>
      </c>
      <c r="BB6" s="15">
        <f>食材明細份數計算!BB6*5+食材明細份數計算!BD6*4</f>
        <v>0</v>
      </c>
      <c r="BC6" s="15">
        <f>食材明細份數計算!BA6*15+食材明細份數計算!BC6*5</f>
        <v>0</v>
      </c>
      <c r="BD6" s="16"/>
    </row>
    <row r="7" spans="1:56" ht="19.5">
      <c r="A7" s="798"/>
      <c r="B7" s="17"/>
      <c r="C7" s="12" t="e">
        <f>#REF!</f>
        <v>#REF!</v>
      </c>
      <c r="D7" s="12" t="e">
        <f>#REF!</f>
        <v>#REF!</v>
      </c>
      <c r="E7" s="13" t="e">
        <f>#REF!</f>
        <v>#REF!</v>
      </c>
      <c r="F7" s="7"/>
      <c r="G7" s="14">
        <f>食材明細份數計算!G7*2+食材明細份數計算!H7*7+食材明細份數計算!I7*1</f>
        <v>0</v>
      </c>
      <c r="H7" s="15">
        <f>食材明細份數計算!H7*5+食材明細份數計算!J7*4</f>
        <v>0</v>
      </c>
      <c r="I7" s="15">
        <f>食材明細份數計算!G7*15+食材明細份數計算!I7*5</f>
        <v>0</v>
      </c>
      <c r="J7" s="16"/>
      <c r="L7" s="798"/>
      <c r="M7" s="17"/>
      <c r="N7" s="12" t="e">
        <f>#REF!</f>
        <v>#REF!</v>
      </c>
      <c r="O7" s="12" t="e">
        <f>#REF!</f>
        <v>#REF!</v>
      </c>
      <c r="P7" s="13" t="e">
        <f>#REF!</f>
        <v>#REF!</v>
      </c>
      <c r="Q7" s="7"/>
      <c r="R7" s="14">
        <f>食材明細份數計算!R7*2+食材明細份數計算!S7*7+食材明細份數計算!T7*1</f>
        <v>0</v>
      </c>
      <c r="S7" s="15">
        <f>食材明細份數計算!S7*5+食材明細份數計算!U7*4</f>
        <v>0</v>
      </c>
      <c r="T7" s="15">
        <f>食材明細份數計算!R7*15+食材明細份數計算!T7*5</f>
        <v>0</v>
      </c>
      <c r="U7" s="16"/>
      <c r="W7" s="798"/>
      <c r="X7" s="17"/>
      <c r="Y7" s="12" t="e">
        <f>#REF!</f>
        <v>#REF!</v>
      </c>
      <c r="Z7" s="12" t="e">
        <f>#REF!</f>
        <v>#REF!</v>
      </c>
      <c r="AA7" s="13" t="e">
        <f>#REF!</f>
        <v>#REF!</v>
      </c>
      <c r="AB7" s="7"/>
      <c r="AC7" s="14">
        <f>食材明細份數計算!AC7*2+食材明細份數計算!AD7*7+食材明細份數計算!AE7*1</f>
        <v>0</v>
      </c>
      <c r="AD7" s="15">
        <f>食材明細份數計算!AD7*5+食材明細份數計算!AF7*4</f>
        <v>0</v>
      </c>
      <c r="AE7" s="15">
        <f>食材明細份數計算!AC7*15+食材明細份數計算!AE7*5</f>
        <v>0</v>
      </c>
      <c r="AF7" s="16"/>
      <c r="AG7" s="11"/>
      <c r="AI7" s="798"/>
      <c r="AJ7" s="17"/>
      <c r="AK7" s="12" t="e">
        <f>#REF!</f>
        <v>#REF!</v>
      </c>
      <c r="AL7" s="12" t="e">
        <f>#REF!</f>
        <v>#REF!</v>
      </c>
      <c r="AM7" s="13" t="e">
        <f>#REF!</f>
        <v>#REF!</v>
      </c>
      <c r="AN7" s="7"/>
      <c r="AO7" s="14">
        <f>食材明細份數計算!AO7*2+食材明細份數計算!AP7*7+食材明細份數計算!AQ7*1</f>
        <v>0</v>
      </c>
      <c r="AP7" s="15">
        <f>食材明細份數計算!AP7*5+食材明細份數計算!AR7*4</f>
        <v>0</v>
      </c>
      <c r="AQ7" s="15">
        <f>食材明細份數計算!AO7*15+食材明細份數計算!AQ7*5</f>
        <v>0</v>
      </c>
      <c r="AR7" s="16"/>
      <c r="AS7" s="11"/>
      <c r="AU7" s="798"/>
      <c r="AV7" s="17"/>
      <c r="AW7" s="12" t="e">
        <f>#REF!</f>
        <v>#REF!</v>
      </c>
      <c r="AX7" s="12" t="e">
        <f>#REF!</f>
        <v>#REF!</v>
      </c>
      <c r="AY7" s="13" t="e">
        <f>#REF!</f>
        <v>#REF!</v>
      </c>
      <c r="AZ7" s="7"/>
      <c r="BA7" s="14">
        <f>食材明細份數計算!BA7*2+食材明細份數計算!BB7*7+食材明細份數計算!BC7*1</f>
        <v>0</v>
      </c>
      <c r="BB7" s="15">
        <f>食材明細份數計算!BB7*5+食材明細份數計算!BD7*4</f>
        <v>0</v>
      </c>
      <c r="BC7" s="15">
        <f>食材明細份數計算!BA7*15+食材明細份數計算!BC7*5</f>
        <v>0</v>
      </c>
      <c r="BD7" s="16"/>
    </row>
    <row r="8" spans="1:56" ht="19.5">
      <c r="A8" s="798"/>
      <c r="B8" s="18"/>
      <c r="C8" s="12" t="e">
        <f>#REF!</f>
        <v>#REF!</v>
      </c>
      <c r="D8" s="12" t="e">
        <f>#REF!</f>
        <v>#REF!</v>
      </c>
      <c r="E8" s="13" t="e">
        <f>#REF!</f>
        <v>#REF!</v>
      </c>
      <c r="F8" s="7"/>
      <c r="G8" s="14">
        <f>食材明細份數計算!G8*2+食材明細份數計算!H8*7+食材明細份數計算!I8*1</f>
        <v>0</v>
      </c>
      <c r="H8" s="15">
        <f>食材明細份數計算!H8*5+食材明細份數計算!J8*4</f>
        <v>0</v>
      </c>
      <c r="I8" s="15">
        <f>食材明細份數計算!G8*15+食材明細份數計算!I8*5</f>
        <v>0</v>
      </c>
      <c r="J8" s="16"/>
      <c r="L8" s="798"/>
      <c r="M8" s="18"/>
      <c r="N8" s="12" t="e">
        <f>#REF!</f>
        <v>#REF!</v>
      </c>
      <c r="O8" s="12" t="e">
        <f>#REF!</f>
        <v>#REF!</v>
      </c>
      <c r="P8" s="13" t="e">
        <f>#REF!</f>
        <v>#REF!</v>
      </c>
      <c r="Q8" s="7"/>
      <c r="R8" s="14">
        <f>食材明細份數計算!R8*2+食材明細份數計算!S8*7+食材明細份數計算!T8*1</f>
        <v>0</v>
      </c>
      <c r="S8" s="15">
        <f>食材明細份數計算!S8*5+食材明細份數計算!U8*4</f>
        <v>0</v>
      </c>
      <c r="T8" s="15">
        <f>食材明細份數計算!R8*15+食材明細份數計算!T8*5</f>
        <v>0</v>
      </c>
      <c r="U8" s="16"/>
      <c r="W8" s="798"/>
      <c r="X8" s="18"/>
      <c r="Y8" s="12" t="e">
        <f>#REF!</f>
        <v>#REF!</v>
      </c>
      <c r="Z8" s="12" t="e">
        <f>#REF!</f>
        <v>#REF!</v>
      </c>
      <c r="AA8" s="13" t="e">
        <f>#REF!</f>
        <v>#REF!</v>
      </c>
      <c r="AB8" s="7"/>
      <c r="AC8" s="14">
        <f>食材明細份數計算!AC8*2+食材明細份數計算!AD8*7+食材明細份數計算!AE8*1</f>
        <v>0</v>
      </c>
      <c r="AD8" s="15">
        <f>食材明細份數計算!AD8*5+食材明細份數計算!AF8*4</f>
        <v>0</v>
      </c>
      <c r="AE8" s="15">
        <f>食材明細份數計算!AC8*15+食材明細份數計算!AE8*5</f>
        <v>0</v>
      </c>
      <c r="AF8" s="16"/>
      <c r="AG8" s="11"/>
      <c r="AI8" s="798"/>
      <c r="AJ8" s="18"/>
      <c r="AK8" s="12" t="e">
        <f>#REF!</f>
        <v>#REF!</v>
      </c>
      <c r="AL8" s="12" t="e">
        <f>#REF!</f>
        <v>#REF!</v>
      </c>
      <c r="AM8" s="13" t="e">
        <f>#REF!</f>
        <v>#REF!</v>
      </c>
      <c r="AN8" s="7"/>
      <c r="AO8" s="14">
        <f>食材明細份數計算!AO8*2+食材明細份數計算!AP8*7+食材明細份數計算!AQ8*1</f>
        <v>0</v>
      </c>
      <c r="AP8" s="15">
        <f>食材明細份數計算!AP8*5+食材明細份數計算!AR8*4</f>
        <v>0</v>
      </c>
      <c r="AQ8" s="15">
        <f>食材明細份數計算!AO8*15+食材明細份數計算!AQ8*5</f>
        <v>0</v>
      </c>
      <c r="AR8" s="16"/>
      <c r="AS8" s="11"/>
      <c r="AU8" s="798"/>
      <c r="AV8" s="18"/>
      <c r="AW8" s="12" t="e">
        <f>#REF!</f>
        <v>#REF!</v>
      </c>
      <c r="AX8" s="12" t="e">
        <f>#REF!</f>
        <v>#REF!</v>
      </c>
      <c r="AY8" s="13" t="e">
        <f>#REF!</f>
        <v>#REF!</v>
      </c>
      <c r="AZ8" s="7"/>
      <c r="BA8" s="14">
        <f>食材明細份數計算!BA8*2+食材明細份數計算!BB8*7+食材明細份數計算!BC8*1</f>
        <v>0</v>
      </c>
      <c r="BB8" s="15">
        <f>食材明細份數計算!BB8*5+食材明細份數計算!BD8*4</f>
        <v>0</v>
      </c>
      <c r="BC8" s="15">
        <f>食材明細份數計算!BA8*15+食材明細份數計算!BC8*5</f>
        <v>0</v>
      </c>
      <c r="BD8" s="16"/>
    </row>
    <row r="9" spans="1:56" ht="19.5">
      <c r="A9" s="798"/>
      <c r="B9" s="18"/>
      <c r="C9" s="12" t="e">
        <f>#REF!</f>
        <v>#REF!</v>
      </c>
      <c r="D9" s="12" t="e">
        <f>#REF!</f>
        <v>#REF!</v>
      </c>
      <c r="E9" s="13" t="e">
        <f>#REF!</f>
        <v>#REF!</v>
      </c>
      <c r="F9" s="7"/>
      <c r="G9" s="14">
        <f>食材明細份數計算!G9*2+食材明細份數計算!H9*7+食材明細份數計算!I9*1</f>
        <v>0</v>
      </c>
      <c r="H9" s="15">
        <f>食材明細份數計算!H9*5+食材明細份數計算!J9*4</f>
        <v>0</v>
      </c>
      <c r="I9" s="15">
        <f>食材明細份數計算!G9*15+食材明細份數計算!I9*5</f>
        <v>0</v>
      </c>
      <c r="J9" s="16"/>
      <c r="L9" s="798"/>
      <c r="M9" s="18"/>
      <c r="N9" s="12" t="e">
        <f>#REF!</f>
        <v>#REF!</v>
      </c>
      <c r="O9" s="12" t="e">
        <f>#REF!</f>
        <v>#REF!</v>
      </c>
      <c r="P9" s="13" t="e">
        <f>#REF!</f>
        <v>#REF!</v>
      </c>
      <c r="Q9" s="7"/>
      <c r="R9" s="14">
        <f>食材明細份數計算!R9*2+食材明細份數計算!S9*7+食材明細份數計算!T9*1</f>
        <v>0</v>
      </c>
      <c r="S9" s="15">
        <f>食材明細份數計算!S9*5+食材明細份數計算!U9*4</f>
        <v>0</v>
      </c>
      <c r="T9" s="15">
        <f>食材明細份數計算!R9*15+食材明細份數計算!T9*5</f>
        <v>0</v>
      </c>
      <c r="U9" s="16"/>
      <c r="W9" s="798"/>
      <c r="X9" s="18"/>
      <c r="Y9" s="12" t="e">
        <f>#REF!</f>
        <v>#REF!</v>
      </c>
      <c r="Z9" s="12" t="e">
        <f>#REF!</f>
        <v>#REF!</v>
      </c>
      <c r="AA9" s="13" t="e">
        <f>#REF!</f>
        <v>#REF!</v>
      </c>
      <c r="AB9" s="7"/>
      <c r="AC9" s="14">
        <f>食材明細份數計算!AC9*2+食材明細份數計算!AD9*7+食材明細份數計算!AE9*1</f>
        <v>0</v>
      </c>
      <c r="AD9" s="15">
        <f>食材明細份數計算!AD9*5+食材明細份數計算!AF9*4</f>
        <v>0</v>
      </c>
      <c r="AE9" s="15">
        <f>食材明細份數計算!AC9*15+食材明細份數計算!AE9*5</f>
        <v>0</v>
      </c>
      <c r="AF9" s="16"/>
      <c r="AG9" s="11"/>
      <c r="AI9" s="798"/>
      <c r="AJ9" s="18"/>
      <c r="AK9" s="12" t="e">
        <f>#REF!</f>
        <v>#REF!</v>
      </c>
      <c r="AL9" s="12" t="e">
        <f>#REF!</f>
        <v>#REF!</v>
      </c>
      <c r="AM9" s="13" t="e">
        <f>#REF!</f>
        <v>#REF!</v>
      </c>
      <c r="AN9" s="7"/>
      <c r="AO9" s="14">
        <f>食材明細份數計算!AO9*2+食材明細份數計算!AP9*7+食材明細份數計算!AQ9*1</f>
        <v>0</v>
      </c>
      <c r="AP9" s="15">
        <f>食材明細份數計算!AP9*5+食材明細份數計算!AR9*4</f>
        <v>0</v>
      </c>
      <c r="AQ9" s="15">
        <f>食材明細份數計算!AO9*15+食材明細份數計算!AQ9*5</f>
        <v>0</v>
      </c>
      <c r="AR9" s="16"/>
      <c r="AS9" s="11"/>
      <c r="AU9" s="798"/>
      <c r="AV9" s="18"/>
      <c r="AW9" s="12" t="e">
        <f>#REF!</f>
        <v>#REF!</v>
      </c>
      <c r="AX9" s="12" t="e">
        <f>#REF!</f>
        <v>#REF!</v>
      </c>
      <c r="AY9" s="13" t="e">
        <f>#REF!</f>
        <v>#REF!</v>
      </c>
      <c r="AZ9" s="7"/>
      <c r="BA9" s="14">
        <f>食材明細份數計算!BA9*2+食材明細份數計算!BB9*7+食材明細份數計算!BC9*1</f>
        <v>0</v>
      </c>
      <c r="BB9" s="15">
        <f>食材明細份數計算!BB9*5+食材明細份數計算!BD9*4</f>
        <v>0</v>
      </c>
      <c r="BC9" s="15">
        <f>食材明細份數計算!BA9*15+食材明細份數計算!BC9*5</f>
        <v>0</v>
      </c>
      <c r="BD9" s="16"/>
    </row>
    <row r="10" spans="1:56" ht="19.5">
      <c r="A10" s="799"/>
      <c r="B10" s="19"/>
      <c r="C10" s="20" t="e">
        <f>#REF!</f>
        <v>#REF!</v>
      </c>
      <c r="D10" s="20" t="e">
        <f>#REF!</f>
        <v>#REF!</v>
      </c>
      <c r="E10" s="21" t="e">
        <f>#REF!</f>
        <v>#REF!</v>
      </c>
      <c r="F10" s="7"/>
      <c r="G10" s="22">
        <f>食材明細份數計算!G10*2+食材明細份數計算!H10*7+食材明細份數計算!I10*1</f>
        <v>0</v>
      </c>
      <c r="H10" s="23">
        <f>食材明細份數計算!H10*5+食材明細份數計算!J10*4</f>
        <v>0</v>
      </c>
      <c r="I10" s="23">
        <f>食材明細份數計算!G10*15+食材明細份數計算!I10*5</f>
        <v>0</v>
      </c>
      <c r="J10" s="24"/>
      <c r="L10" s="799"/>
      <c r="M10" s="19"/>
      <c r="N10" s="20" t="e">
        <f>#REF!</f>
        <v>#REF!</v>
      </c>
      <c r="O10" s="20" t="e">
        <f>#REF!</f>
        <v>#REF!</v>
      </c>
      <c r="P10" s="21" t="e">
        <f>#REF!</f>
        <v>#REF!</v>
      </c>
      <c r="Q10" s="7"/>
      <c r="R10" s="22">
        <f>食材明細份數計算!R10*2+食材明細份數計算!S10*7+食材明細份數計算!T10*1</f>
        <v>0</v>
      </c>
      <c r="S10" s="23">
        <f>食材明細份數計算!S10*5+食材明細份數計算!U10*4</f>
        <v>0</v>
      </c>
      <c r="T10" s="23">
        <f>食材明細份數計算!R10*15+食材明細份數計算!T10*5</f>
        <v>0</v>
      </c>
      <c r="U10" s="24"/>
      <c r="W10" s="799"/>
      <c r="X10" s="19"/>
      <c r="Y10" s="20" t="e">
        <f>#REF!</f>
        <v>#REF!</v>
      </c>
      <c r="Z10" s="20" t="e">
        <f>#REF!</f>
        <v>#REF!</v>
      </c>
      <c r="AA10" s="21" t="e">
        <f>#REF!</f>
        <v>#REF!</v>
      </c>
      <c r="AB10" s="7"/>
      <c r="AC10" s="22">
        <f>食材明細份數計算!AC10*2+食材明細份數計算!AD10*7+食材明細份數計算!AE10*1</f>
        <v>0</v>
      </c>
      <c r="AD10" s="23">
        <f>食材明細份數計算!AD10*5+食材明細份數計算!AF10*4</f>
        <v>0</v>
      </c>
      <c r="AE10" s="23">
        <f>食材明細份數計算!AC10*15+食材明細份數計算!AE10*5</f>
        <v>0</v>
      </c>
      <c r="AF10" s="24"/>
      <c r="AG10" s="11"/>
      <c r="AI10" s="799"/>
      <c r="AJ10" s="19"/>
      <c r="AK10" s="20" t="e">
        <f>#REF!</f>
        <v>#REF!</v>
      </c>
      <c r="AL10" s="20" t="e">
        <f>#REF!</f>
        <v>#REF!</v>
      </c>
      <c r="AM10" s="21" t="e">
        <f>#REF!</f>
        <v>#REF!</v>
      </c>
      <c r="AN10" s="7"/>
      <c r="AO10" s="22">
        <f>食材明細份數計算!AO10*2+食材明細份數計算!AP10*7+食材明細份數計算!AQ10*1</f>
        <v>0</v>
      </c>
      <c r="AP10" s="23">
        <f>食材明細份數計算!AP10*5+食材明細份數計算!AR10*4</f>
        <v>0</v>
      </c>
      <c r="AQ10" s="23">
        <f>食材明細份數計算!AO10*15+食材明細份數計算!AQ10*5</f>
        <v>0</v>
      </c>
      <c r="AR10" s="24"/>
      <c r="AS10" s="11"/>
      <c r="AU10" s="799"/>
      <c r="AV10" s="19"/>
      <c r="AW10" s="20" t="e">
        <f>#REF!</f>
        <v>#REF!</v>
      </c>
      <c r="AX10" s="20" t="e">
        <f>#REF!</f>
        <v>#REF!</v>
      </c>
      <c r="AY10" s="21" t="e">
        <f>#REF!</f>
        <v>#REF!</v>
      </c>
      <c r="AZ10" s="7"/>
      <c r="BA10" s="22">
        <f>食材明細份數計算!BA10*2+食材明細份數計算!BB10*7+食材明細份數計算!BC10*1</f>
        <v>0</v>
      </c>
      <c r="BB10" s="23">
        <f>食材明細份數計算!BB10*5+食材明細份數計算!BD10*4</f>
        <v>0</v>
      </c>
      <c r="BC10" s="23">
        <f>食材明細份數計算!BA10*15+食材明細份數計算!BC10*5</f>
        <v>0</v>
      </c>
      <c r="BD10" s="24"/>
    </row>
    <row r="11" spans="1:56" ht="20.5" customHeight="1">
      <c r="A11" s="797" t="s">
        <v>4</v>
      </c>
      <c r="B11" s="5" t="e">
        <f>#REF!</f>
        <v>#REF!</v>
      </c>
      <c r="C11" s="5" t="e">
        <f>#REF!</f>
        <v>#REF!</v>
      </c>
      <c r="D11" s="5" t="e">
        <f>#REF!</f>
        <v>#REF!</v>
      </c>
      <c r="E11" s="6" t="e">
        <f>#REF!</f>
        <v>#REF!</v>
      </c>
      <c r="F11" s="7"/>
      <c r="G11" s="8">
        <f>食材明細份數計算!G11*2+食材明細份數計算!H11*7+食材明細份數計算!I11*1</f>
        <v>0</v>
      </c>
      <c r="H11" s="9">
        <f>食材明細份數計算!H11*5+食材明細份數計算!J11*4</f>
        <v>0</v>
      </c>
      <c r="I11" s="9">
        <f>食材明細份數計算!G11*15+食材明細份數計算!I11*5</f>
        <v>0</v>
      </c>
      <c r="J11" s="10"/>
      <c r="L11" s="797" t="s">
        <v>4</v>
      </c>
      <c r="M11" s="5" t="e">
        <f>#REF!</f>
        <v>#REF!</v>
      </c>
      <c r="N11" s="5" t="e">
        <f>#REF!</f>
        <v>#REF!</v>
      </c>
      <c r="O11" s="5" t="e">
        <f>#REF!</f>
        <v>#REF!</v>
      </c>
      <c r="P11" s="6" t="e">
        <f>#REF!</f>
        <v>#REF!</v>
      </c>
      <c r="Q11" s="7"/>
      <c r="R11" s="8">
        <f>食材明細份數計算!R11*2+食材明細份數計算!S11*7+食材明細份數計算!T11*1</f>
        <v>0</v>
      </c>
      <c r="S11" s="9">
        <f>食材明細份數計算!S11*5+食材明細份數計算!U11*4</f>
        <v>0</v>
      </c>
      <c r="T11" s="9">
        <f>食材明細份數計算!R11*15+食材明細份數計算!T11*5</f>
        <v>0</v>
      </c>
      <c r="U11" s="10"/>
      <c r="W11" s="797" t="s">
        <v>4</v>
      </c>
      <c r="X11" s="5" t="e">
        <f>#REF!</f>
        <v>#REF!</v>
      </c>
      <c r="Y11" s="5" t="e">
        <f>#REF!</f>
        <v>#REF!</v>
      </c>
      <c r="Z11" s="5" t="e">
        <f>#REF!</f>
        <v>#REF!</v>
      </c>
      <c r="AA11" s="6" t="e">
        <f>#REF!</f>
        <v>#REF!</v>
      </c>
      <c r="AB11" s="7"/>
      <c r="AC11" s="8">
        <f>食材明細份數計算!AC11*2+食材明細份數計算!AD11*7+食材明細份數計算!AE11*1</f>
        <v>0</v>
      </c>
      <c r="AD11" s="9">
        <f>食材明細份數計算!AD11*5+食材明細份數計算!AF11*4</f>
        <v>0</v>
      </c>
      <c r="AE11" s="9">
        <f>食材明細份數計算!AC11*15+食材明細份數計算!AE11*5</f>
        <v>0</v>
      </c>
      <c r="AF11" s="10"/>
      <c r="AG11" s="11"/>
      <c r="AI11" s="797" t="s">
        <v>4</v>
      </c>
      <c r="AJ11" s="5" t="e">
        <f>#REF!</f>
        <v>#REF!</v>
      </c>
      <c r="AK11" s="5" t="e">
        <f>#REF!</f>
        <v>#REF!</v>
      </c>
      <c r="AL11" s="5" t="e">
        <f>#REF!</f>
        <v>#REF!</v>
      </c>
      <c r="AM11" s="6" t="e">
        <f>#REF!</f>
        <v>#REF!</v>
      </c>
      <c r="AN11" s="7"/>
      <c r="AO11" s="8">
        <f>食材明細份數計算!AO11*2+食材明細份數計算!AP11*7+食材明細份數計算!AQ11*1</f>
        <v>0</v>
      </c>
      <c r="AP11" s="9">
        <f>食材明細份數計算!AP11*5+食材明細份數計算!AR11*4</f>
        <v>0</v>
      </c>
      <c r="AQ11" s="9">
        <f>食材明細份數計算!AO11*15+食材明細份數計算!AQ11*5</f>
        <v>0</v>
      </c>
      <c r="AR11" s="10"/>
      <c r="AS11" s="11"/>
      <c r="AU11" s="797" t="s">
        <v>4</v>
      </c>
      <c r="AV11" s="5" t="e">
        <f>#REF!</f>
        <v>#REF!</v>
      </c>
      <c r="AW11" s="5" t="e">
        <f>#REF!</f>
        <v>#REF!</v>
      </c>
      <c r="AX11" s="5" t="e">
        <f>#REF!</f>
        <v>#REF!</v>
      </c>
      <c r="AY11" s="6" t="e">
        <f>#REF!</f>
        <v>#REF!</v>
      </c>
      <c r="AZ11" s="7"/>
      <c r="BA11" s="8">
        <f>食材明細份數計算!BA11*2+食材明細份數計算!BB11*7+食材明細份數計算!BC11*1</f>
        <v>0</v>
      </c>
      <c r="BB11" s="9">
        <f>食材明細份數計算!BB11*5+食材明細份數計算!BD11*4</f>
        <v>0</v>
      </c>
      <c r="BC11" s="9">
        <f>食材明細份數計算!BA11*15+食材明細份數計算!BC11*5</f>
        <v>0</v>
      </c>
      <c r="BD11" s="10"/>
    </row>
    <row r="12" spans="1:56" ht="19.5">
      <c r="A12" s="798"/>
      <c r="B12" s="12"/>
      <c r="C12" s="12" t="e">
        <f>#REF!</f>
        <v>#REF!</v>
      </c>
      <c r="D12" s="12" t="e">
        <f>#REF!</f>
        <v>#REF!</v>
      </c>
      <c r="E12" s="13" t="e">
        <f>#REF!</f>
        <v>#REF!</v>
      </c>
      <c r="F12" s="7"/>
      <c r="G12" s="14">
        <f>食材明細份數計算!G12*2+食材明細份數計算!H12*7+食材明細份數計算!I12*1</f>
        <v>0</v>
      </c>
      <c r="H12" s="15">
        <f>食材明細份數計算!H12*5+食材明細份數計算!J12*4</f>
        <v>0</v>
      </c>
      <c r="I12" s="15">
        <f>食材明細份數計算!G12*15+食材明細份數計算!I12*5</f>
        <v>0</v>
      </c>
      <c r="J12" s="16"/>
      <c r="L12" s="798"/>
      <c r="M12" s="12"/>
      <c r="N12" s="12" t="e">
        <f>#REF!</f>
        <v>#REF!</v>
      </c>
      <c r="O12" s="12" t="e">
        <f>#REF!</f>
        <v>#REF!</v>
      </c>
      <c r="P12" s="13" t="e">
        <f>#REF!</f>
        <v>#REF!</v>
      </c>
      <c r="Q12" s="7"/>
      <c r="R12" s="14">
        <f>食材明細份數計算!R12*2+食材明細份數計算!S12*7+食材明細份數計算!T12*1</f>
        <v>0</v>
      </c>
      <c r="S12" s="15">
        <f>食材明細份數計算!S12*5+食材明細份數計算!U12*4</f>
        <v>0</v>
      </c>
      <c r="T12" s="15">
        <f>食材明細份數計算!R12*15+食材明細份數計算!T12*5</f>
        <v>0</v>
      </c>
      <c r="U12" s="16"/>
      <c r="W12" s="798"/>
      <c r="X12" s="12"/>
      <c r="Y12" s="12" t="e">
        <f>#REF!</f>
        <v>#REF!</v>
      </c>
      <c r="Z12" s="12" t="e">
        <f>#REF!</f>
        <v>#REF!</v>
      </c>
      <c r="AA12" s="13" t="e">
        <f>#REF!</f>
        <v>#REF!</v>
      </c>
      <c r="AB12" s="7"/>
      <c r="AC12" s="14">
        <f>食材明細份數計算!AC12*2+食材明細份數計算!AD12*7+食材明細份數計算!AE12*1</f>
        <v>0</v>
      </c>
      <c r="AD12" s="15">
        <f>食材明細份數計算!AD12*5+食材明細份數計算!AF12*4</f>
        <v>0</v>
      </c>
      <c r="AE12" s="15">
        <f>食材明細份數計算!AC12*15+食材明細份數計算!AE12*5</f>
        <v>0</v>
      </c>
      <c r="AF12" s="16"/>
      <c r="AG12" s="11"/>
      <c r="AI12" s="798"/>
      <c r="AJ12" s="12"/>
      <c r="AK12" s="12" t="e">
        <f>#REF!</f>
        <v>#REF!</v>
      </c>
      <c r="AL12" s="12" t="e">
        <f>#REF!</f>
        <v>#REF!</v>
      </c>
      <c r="AM12" s="13" t="e">
        <f>#REF!</f>
        <v>#REF!</v>
      </c>
      <c r="AN12" s="7"/>
      <c r="AO12" s="14">
        <f>食材明細份數計算!AO12*2+食材明細份數計算!AP12*7+食材明細份數計算!AQ12*1</f>
        <v>0</v>
      </c>
      <c r="AP12" s="15">
        <f>食材明細份數計算!AP12*5+食材明細份數計算!AR12*4</f>
        <v>0</v>
      </c>
      <c r="AQ12" s="15">
        <f>食材明細份數計算!AO12*15+食材明細份數計算!AQ12*5</f>
        <v>0</v>
      </c>
      <c r="AR12" s="16"/>
      <c r="AS12" s="11"/>
      <c r="AU12" s="798"/>
      <c r="AV12" s="12"/>
      <c r="AW12" s="12" t="e">
        <f>#REF!</f>
        <v>#REF!</v>
      </c>
      <c r="AX12" s="12" t="e">
        <f>#REF!</f>
        <v>#REF!</v>
      </c>
      <c r="AY12" s="13" t="e">
        <f>#REF!</f>
        <v>#REF!</v>
      </c>
      <c r="AZ12" s="7"/>
      <c r="BA12" s="14">
        <f>食材明細份數計算!BA12*2+食材明細份數計算!BB12*7+食材明細份數計算!BC12*1</f>
        <v>0</v>
      </c>
      <c r="BB12" s="15">
        <f>食材明細份數計算!BB12*5+食材明細份數計算!BD12*4</f>
        <v>0</v>
      </c>
      <c r="BC12" s="15">
        <f>食材明細份數計算!BA12*15+食材明細份數計算!BC12*5</f>
        <v>0</v>
      </c>
      <c r="BD12" s="16"/>
    </row>
    <row r="13" spans="1:56" ht="19.5">
      <c r="A13" s="798"/>
      <c r="B13" s="17"/>
      <c r="C13" s="12" t="e">
        <f>#REF!</f>
        <v>#REF!</v>
      </c>
      <c r="D13" s="12" t="e">
        <f>#REF!</f>
        <v>#REF!</v>
      </c>
      <c r="E13" s="13" t="e">
        <f>#REF!</f>
        <v>#REF!</v>
      </c>
      <c r="F13" s="7"/>
      <c r="G13" s="14">
        <f>食材明細份數計算!G13*2+食材明細份數計算!H13*7+食材明細份數計算!I13*1</f>
        <v>0</v>
      </c>
      <c r="H13" s="15">
        <f>食材明細份數計算!H13*5+食材明細份數計算!J13*4</f>
        <v>0</v>
      </c>
      <c r="I13" s="15">
        <f>食材明細份數計算!G13*15+食材明細份數計算!I13*5</f>
        <v>0</v>
      </c>
      <c r="J13" s="16"/>
      <c r="L13" s="798"/>
      <c r="M13" s="17"/>
      <c r="N13" s="12" t="e">
        <f>#REF!</f>
        <v>#REF!</v>
      </c>
      <c r="O13" s="12" t="e">
        <f>#REF!</f>
        <v>#REF!</v>
      </c>
      <c r="P13" s="13" t="e">
        <f>#REF!</f>
        <v>#REF!</v>
      </c>
      <c r="Q13" s="7"/>
      <c r="R13" s="14">
        <f>食材明細份數計算!R13*2+食材明細份數計算!S13*7+食材明細份數計算!T13*1</f>
        <v>0</v>
      </c>
      <c r="S13" s="15">
        <f>食材明細份數計算!S13*5+食材明細份數計算!U13*4</f>
        <v>0</v>
      </c>
      <c r="T13" s="15">
        <f>食材明細份數計算!R13*15+食材明細份數計算!T13*5</f>
        <v>0</v>
      </c>
      <c r="U13" s="16"/>
      <c r="W13" s="798"/>
      <c r="X13" s="17"/>
      <c r="Y13" s="12" t="e">
        <f>#REF!</f>
        <v>#REF!</v>
      </c>
      <c r="Z13" s="12" t="e">
        <f>#REF!</f>
        <v>#REF!</v>
      </c>
      <c r="AA13" s="13" t="e">
        <f>#REF!</f>
        <v>#REF!</v>
      </c>
      <c r="AB13" s="7"/>
      <c r="AC13" s="14">
        <f>食材明細份數計算!AC13*2+食材明細份數計算!AD13*7+食材明細份數計算!AE13*1</f>
        <v>0</v>
      </c>
      <c r="AD13" s="15">
        <f>食材明細份數計算!AD13*5+食材明細份數計算!AF13*4</f>
        <v>0</v>
      </c>
      <c r="AE13" s="15">
        <f>食材明細份數計算!AC13*15+食材明細份數計算!AE13*5</f>
        <v>0</v>
      </c>
      <c r="AF13" s="16"/>
      <c r="AG13" s="11"/>
      <c r="AI13" s="798"/>
      <c r="AJ13" s="17"/>
      <c r="AK13" s="12" t="e">
        <f>#REF!</f>
        <v>#REF!</v>
      </c>
      <c r="AL13" s="12" t="e">
        <f>#REF!</f>
        <v>#REF!</v>
      </c>
      <c r="AM13" s="13" t="e">
        <f>#REF!</f>
        <v>#REF!</v>
      </c>
      <c r="AN13" s="7"/>
      <c r="AO13" s="14">
        <f>食材明細份數計算!AO13*2+食材明細份數計算!AP13*7+食材明細份數計算!AQ13*1</f>
        <v>0</v>
      </c>
      <c r="AP13" s="15">
        <f>食材明細份數計算!AP13*5+食材明細份數計算!AR13*4</f>
        <v>0</v>
      </c>
      <c r="AQ13" s="15">
        <f>食材明細份數計算!AO13*15+食材明細份數計算!AQ13*5</f>
        <v>0</v>
      </c>
      <c r="AR13" s="16"/>
      <c r="AS13" s="11"/>
      <c r="AU13" s="798"/>
      <c r="AV13" s="17"/>
      <c r="AW13" s="12" t="e">
        <f>#REF!</f>
        <v>#REF!</v>
      </c>
      <c r="AX13" s="12" t="e">
        <f>#REF!</f>
        <v>#REF!</v>
      </c>
      <c r="AY13" s="13" t="e">
        <f>#REF!</f>
        <v>#REF!</v>
      </c>
      <c r="AZ13" s="7"/>
      <c r="BA13" s="14">
        <f>食材明細份數計算!BA13*2+食材明細份數計算!BB13*7+食材明細份數計算!BC13*1</f>
        <v>0</v>
      </c>
      <c r="BB13" s="15">
        <f>食材明細份數計算!BB13*5+食材明細份數計算!BD13*4</f>
        <v>0</v>
      </c>
      <c r="BC13" s="15">
        <f>食材明細份數計算!BA13*15+食材明細份數計算!BC13*5</f>
        <v>0</v>
      </c>
      <c r="BD13" s="16"/>
    </row>
    <row r="14" spans="1:56" ht="19.5">
      <c r="A14" s="798"/>
      <c r="B14" s="17"/>
      <c r="C14" s="12" t="e">
        <f>#REF!</f>
        <v>#REF!</v>
      </c>
      <c r="D14" s="12" t="e">
        <f>#REF!</f>
        <v>#REF!</v>
      </c>
      <c r="E14" s="13" t="e">
        <f>#REF!</f>
        <v>#REF!</v>
      </c>
      <c r="F14" s="7"/>
      <c r="G14" s="14">
        <f>食材明細份數計算!G14*2+食材明細份數計算!H14*7+食材明細份數計算!I14*1</f>
        <v>0</v>
      </c>
      <c r="H14" s="15">
        <f>食材明細份數計算!H14*5+食材明細份數計算!J14*4</f>
        <v>0</v>
      </c>
      <c r="I14" s="15">
        <f>食材明細份數計算!G14*15+食材明細份數計算!I14*5</f>
        <v>0</v>
      </c>
      <c r="J14" s="16"/>
      <c r="L14" s="798"/>
      <c r="M14" s="17"/>
      <c r="N14" s="12" t="e">
        <f>#REF!</f>
        <v>#REF!</v>
      </c>
      <c r="O14" s="12" t="e">
        <f>#REF!</f>
        <v>#REF!</v>
      </c>
      <c r="P14" s="13" t="e">
        <f>#REF!</f>
        <v>#REF!</v>
      </c>
      <c r="Q14" s="7"/>
      <c r="R14" s="14">
        <f>食材明細份數計算!R14*2+食材明細份數計算!S14*7+食材明細份數計算!T14*1</f>
        <v>0</v>
      </c>
      <c r="S14" s="15">
        <f>食材明細份數計算!S14*5+食材明細份數計算!U14*4</f>
        <v>0</v>
      </c>
      <c r="T14" s="15">
        <f>食材明細份數計算!R14*15+食材明細份數計算!T14*5</f>
        <v>0</v>
      </c>
      <c r="U14" s="16"/>
      <c r="W14" s="798"/>
      <c r="X14" s="17"/>
      <c r="Y14" s="12" t="e">
        <f>#REF!</f>
        <v>#REF!</v>
      </c>
      <c r="Z14" s="12" t="e">
        <f>#REF!</f>
        <v>#REF!</v>
      </c>
      <c r="AA14" s="13" t="e">
        <f>#REF!</f>
        <v>#REF!</v>
      </c>
      <c r="AB14" s="7"/>
      <c r="AC14" s="14">
        <f>食材明細份數計算!AC14*2+食材明細份數計算!AD14*7+食材明細份數計算!AE14*1</f>
        <v>0</v>
      </c>
      <c r="AD14" s="15">
        <f>食材明細份數計算!AD14*5+食材明細份數計算!AF14*4</f>
        <v>0</v>
      </c>
      <c r="AE14" s="15">
        <f>食材明細份數計算!AC14*15+食材明細份數計算!AE14*5</f>
        <v>0</v>
      </c>
      <c r="AF14" s="16"/>
      <c r="AG14" s="11"/>
      <c r="AI14" s="798"/>
      <c r="AJ14" s="17"/>
      <c r="AK14" s="12" t="e">
        <f>#REF!</f>
        <v>#REF!</v>
      </c>
      <c r="AL14" s="12" t="e">
        <f>#REF!</f>
        <v>#REF!</v>
      </c>
      <c r="AM14" s="13" t="e">
        <f>#REF!</f>
        <v>#REF!</v>
      </c>
      <c r="AN14" s="7"/>
      <c r="AO14" s="14">
        <f>食材明細份數計算!AO14*2+食材明細份數計算!AP14*7+食材明細份數計算!AQ14*1</f>
        <v>0</v>
      </c>
      <c r="AP14" s="15">
        <f>食材明細份數計算!AP14*5+食材明細份數計算!AR14*4</f>
        <v>0</v>
      </c>
      <c r="AQ14" s="15">
        <f>食材明細份數計算!AO14*15+食材明細份數計算!AQ14*5</f>
        <v>0</v>
      </c>
      <c r="AR14" s="16"/>
      <c r="AS14" s="11"/>
      <c r="AU14" s="798"/>
      <c r="AV14" s="17"/>
      <c r="AW14" s="12" t="e">
        <f>#REF!</f>
        <v>#REF!</v>
      </c>
      <c r="AX14" s="12" t="e">
        <f>#REF!</f>
        <v>#REF!</v>
      </c>
      <c r="AY14" s="13" t="e">
        <f>#REF!</f>
        <v>#REF!</v>
      </c>
      <c r="AZ14" s="7"/>
      <c r="BA14" s="14">
        <f>食材明細份數計算!BA14*2+食材明細份數計算!BB14*7+食材明細份數計算!BC14*1</f>
        <v>0</v>
      </c>
      <c r="BB14" s="15">
        <f>食材明細份數計算!BB14*5+食材明細份數計算!BD14*4</f>
        <v>0</v>
      </c>
      <c r="BC14" s="15">
        <f>食材明細份數計算!BA14*15+食材明細份數計算!BC14*5</f>
        <v>0</v>
      </c>
      <c r="BD14" s="16"/>
    </row>
    <row r="15" spans="1:56" ht="19.5">
      <c r="A15" s="798"/>
      <c r="B15" s="17"/>
      <c r="C15" s="12" t="e">
        <f>#REF!</f>
        <v>#REF!</v>
      </c>
      <c r="D15" s="12" t="e">
        <f>#REF!</f>
        <v>#REF!</v>
      </c>
      <c r="E15" s="13" t="e">
        <f>#REF!</f>
        <v>#REF!</v>
      </c>
      <c r="F15" s="7"/>
      <c r="G15" s="14">
        <f>食材明細份數計算!G15*2+食材明細份數計算!H15*7+食材明細份數計算!I15*1</f>
        <v>0</v>
      </c>
      <c r="H15" s="15">
        <f>食材明細份數計算!H15*5+食材明細份數計算!J15*4</f>
        <v>0</v>
      </c>
      <c r="I15" s="15">
        <f>食材明細份數計算!G15*15+食材明細份數計算!I15*5</f>
        <v>0</v>
      </c>
      <c r="J15" s="16"/>
      <c r="L15" s="798"/>
      <c r="M15" s="17"/>
      <c r="N15" s="12" t="e">
        <f>#REF!</f>
        <v>#REF!</v>
      </c>
      <c r="O15" s="12" t="e">
        <f>#REF!</f>
        <v>#REF!</v>
      </c>
      <c r="P15" s="13" t="e">
        <f>#REF!</f>
        <v>#REF!</v>
      </c>
      <c r="Q15" s="7"/>
      <c r="R15" s="14">
        <f>食材明細份數計算!R15*2+食材明細份數計算!S15*7+食材明細份數計算!T15*1</f>
        <v>0</v>
      </c>
      <c r="S15" s="15">
        <f>食材明細份數計算!S15*5+食材明細份數計算!U15*4</f>
        <v>0</v>
      </c>
      <c r="T15" s="15">
        <f>食材明細份數計算!R15*15+食材明細份數計算!T15*5</f>
        <v>0</v>
      </c>
      <c r="U15" s="16"/>
      <c r="W15" s="798"/>
      <c r="X15" s="17"/>
      <c r="Y15" s="12" t="e">
        <f>#REF!</f>
        <v>#REF!</v>
      </c>
      <c r="Z15" s="12" t="e">
        <f>#REF!</f>
        <v>#REF!</v>
      </c>
      <c r="AA15" s="13" t="e">
        <f>#REF!</f>
        <v>#REF!</v>
      </c>
      <c r="AB15" s="7"/>
      <c r="AC15" s="14">
        <f>食材明細份數計算!AC15*2+食材明細份數計算!AD15*7+食材明細份數計算!AE15*1</f>
        <v>0</v>
      </c>
      <c r="AD15" s="15">
        <f>食材明細份數計算!AD15*5+食材明細份數計算!AF15*4</f>
        <v>0</v>
      </c>
      <c r="AE15" s="15">
        <f>食材明細份數計算!AC15*15+食材明細份數計算!AE15*5</f>
        <v>0</v>
      </c>
      <c r="AF15" s="16"/>
      <c r="AG15" s="11"/>
      <c r="AI15" s="798"/>
      <c r="AJ15" s="17"/>
      <c r="AK15" s="12" t="e">
        <f>#REF!</f>
        <v>#REF!</v>
      </c>
      <c r="AL15" s="12" t="e">
        <f>#REF!</f>
        <v>#REF!</v>
      </c>
      <c r="AM15" s="13" t="e">
        <f>#REF!</f>
        <v>#REF!</v>
      </c>
      <c r="AN15" s="7"/>
      <c r="AO15" s="14">
        <f>食材明細份數計算!AO15*2+食材明細份數計算!AP15*7+食材明細份數計算!AQ15*1</f>
        <v>0</v>
      </c>
      <c r="AP15" s="15">
        <f>食材明細份數計算!AP15*5+食材明細份數計算!AR15*4</f>
        <v>0</v>
      </c>
      <c r="AQ15" s="15">
        <f>食材明細份數計算!AO15*15+食材明細份數計算!AQ15*5</f>
        <v>0</v>
      </c>
      <c r="AR15" s="16"/>
      <c r="AS15" s="11"/>
      <c r="AU15" s="798"/>
      <c r="AV15" s="17"/>
      <c r="AW15" s="12" t="e">
        <f>#REF!</f>
        <v>#REF!</v>
      </c>
      <c r="AX15" s="12" t="e">
        <f>#REF!</f>
        <v>#REF!</v>
      </c>
      <c r="AY15" s="13" t="e">
        <f>#REF!</f>
        <v>#REF!</v>
      </c>
      <c r="AZ15" s="7"/>
      <c r="BA15" s="14">
        <f>食材明細份數計算!BA15*2+食材明細份數計算!BB15*7+食材明細份數計算!BC15*1</f>
        <v>0</v>
      </c>
      <c r="BB15" s="15">
        <f>食材明細份數計算!BB15*5+食材明細份數計算!BD15*4</f>
        <v>0</v>
      </c>
      <c r="BC15" s="15">
        <f>食材明細份數計算!BA15*15+食材明細份數計算!BC15*5</f>
        <v>0</v>
      </c>
      <c r="BD15" s="16"/>
    </row>
    <row r="16" spans="1:56" ht="19.5">
      <c r="A16" s="798"/>
      <c r="B16" s="18"/>
      <c r="C16" s="12" t="e">
        <f>#REF!</f>
        <v>#REF!</v>
      </c>
      <c r="D16" s="12" t="e">
        <f>#REF!</f>
        <v>#REF!</v>
      </c>
      <c r="E16" s="13" t="e">
        <f>#REF!</f>
        <v>#REF!</v>
      </c>
      <c r="F16" s="7"/>
      <c r="G16" s="14">
        <f>食材明細份數計算!G16*2+食材明細份數計算!H16*7+食材明細份數計算!I16*1</f>
        <v>0</v>
      </c>
      <c r="H16" s="15">
        <f>食材明細份數計算!H16*5+食材明細份數計算!J16*4</f>
        <v>0</v>
      </c>
      <c r="I16" s="15">
        <f>食材明細份數計算!G16*15+食材明細份數計算!I16*5</f>
        <v>0</v>
      </c>
      <c r="J16" s="16"/>
      <c r="L16" s="798"/>
      <c r="M16" s="18"/>
      <c r="N16" s="12" t="e">
        <f>#REF!</f>
        <v>#REF!</v>
      </c>
      <c r="O16" s="12" t="e">
        <f>#REF!</f>
        <v>#REF!</v>
      </c>
      <c r="P16" s="13" t="e">
        <f>#REF!</f>
        <v>#REF!</v>
      </c>
      <c r="Q16" s="7"/>
      <c r="R16" s="14">
        <f>食材明細份數計算!R16*2+食材明細份數計算!S16*7+食材明細份數計算!T16*1</f>
        <v>0</v>
      </c>
      <c r="S16" s="15">
        <f>食材明細份數計算!S16*5+食材明細份數計算!U16*4</f>
        <v>0</v>
      </c>
      <c r="T16" s="15">
        <f>食材明細份數計算!R16*15+食材明細份數計算!T16*5</f>
        <v>0</v>
      </c>
      <c r="U16" s="16"/>
      <c r="W16" s="798"/>
      <c r="X16" s="18"/>
      <c r="Y16" s="12" t="e">
        <f>#REF!</f>
        <v>#REF!</v>
      </c>
      <c r="Z16" s="12" t="e">
        <f>#REF!</f>
        <v>#REF!</v>
      </c>
      <c r="AA16" s="13" t="e">
        <f>#REF!</f>
        <v>#REF!</v>
      </c>
      <c r="AB16" s="7"/>
      <c r="AC16" s="14">
        <f>食材明細份數計算!AC16*2+食材明細份數計算!AD16*7+食材明細份數計算!AE16*1</f>
        <v>0</v>
      </c>
      <c r="AD16" s="15">
        <f>食材明細份數計算!AD16*5+食材明細份數計算!AF16*4</f>
        <v>0</v>
      </c>
      <c r="AE16" s="15">
        <f>食材明細份數計算!AC16*15+食材明細份數計算!AE16*5</f>
        <v>0</v>
      </c>
      <c r="AF16" s="16"/>
      <c r="AG16" s="11"/>
      <c r="AI16" s="798"/>
      <c r="AJ16" s="18"/>
      <c r="AK16" s="12" t="e">
        <f>#REF!</f>
        <v>#REF!</v>
      </c>
      <c r="AL16" s="12" t="e">
        <f>#REF!</f>
        <v>#REF!</v>
      </c>
      <c r="AM16" s="13" t="e">
        <f>#REF!</f>
        <v>#REF!</v>
      </c>
      <c r="AN16" s="7"/>
      <c r="AO16" s="14">
        <f>食材明細份數計算!AO16*2+食材明細份數計算!AP16*7+食材明細份數計算!AQ16*1</f>
        <v>0</v>
      </c>
      <c r="AP16" s="15">
        <f>食材明細份數計算!AP16*5+食材明細份數計算!AR16*4</f>
        <v>0</v>
      </c>
      <c r="AQ16" s="15">
        <f>食材明細份數計算!AO16*15+食材明細份數計算!AQ16*5</f>
        <v>0</v>
      </c>
      <c r="AR16" s="16"/>
      <c r="AS16" s="11"/>
      <c r="AU16" s="798"/>
      <c r="AV16" s="18"/>
      <c r="AW16" s="12" t="e">
        <f>#REF!</f>
        <v>#REF!</v>
      </c>
      <c r="AX16" s="12" t="e">
        <f>#REF!</f>
        <v>#REF!</v>
      </c>
      <c r="AY16" s="13" t="e">
        <f>#REF!</f>
        <v>#REF!</v>
      </c>
      <c r="AZ16" s="7"/>
      <c r="BA16" s="14">
        <f>食材明細份數計算!BA16*2+食材明細份數計算!BB16*7+食材明細份數計算!BC16*1</f>
        <v>0</v>
      </c>
      <c r="BB16" s="15">
        <f>食材明細份數計算!BB16*5+食材明細份數計算!BD16*4</f>
        <v>0</v>
      </c>
      <c r="BC16" s="15">
        <f>食材明細份數計算!BA16*15+食材明細份數計算!BC16*5</f>
        <v>0</v>
      </c>
      <c r="BD16" s="16"/>
    </row>
    <row r="17" spans="1:56" ht="19.5">
      <c r="A17" s="798"/>
      <c r="B17" s="18"/>
      <c r="C17" s="12" t="e">
        <f>#REF!</f>
        <v>#REF!</v>
      </c>
      <c r="D17" s="12" t="e">
        <f>#REF!</f>
        <v>#REF!</v>
      </c>
      <c r="E17" s="13" t="e">
        <f>#REF!</f>
        <v>#REF!</v>
      </c>
      <c r="F17" s="7"/>
      <c r="G17" s="14">
        <f>食材明細份數計算!G17*2+食材明細份數計算!H17*7+食材明細份數計算!I17*1</f>
        <v>0</v>
      </c>
      <c r="H17" s="15">
        <f>食材明細份數計算!H17*5+食材明細份數計算!J17*4</f>
        <v>0</v>
      </c>
      <c r="I17" s="15">
        <f>食材明細份數計算!G17*15+食材明細份數計算!I17*5</f>
        <v>0</v>
      </c>
      <c r="J17" s="16"/>
      <c r="L17" s="798"/>
      <c r="M17" s="18"/>
      <c r="N17" s="12" t="e">
        <f>#REF!</f>
        <v>#REF!</v>
      </c>
      <c r="O17" s="12" t="e">
        <f>#REF!</f>
        <v>#REF!</v>
      </c>
      <c r="P17" s="13" t="e">
        <f>#REF!</f>
        <v>#REF!</v>
      </c>
      <c r="Q17" s="7"/>
      <c r="R17" s="14">
        <f>食材明細份數計算!R17*2+食材明細份數計算!S17*7+食材明細份數計算!T17*1</f>
        <v>0</v>
      </c>
      <c r="S17" s="15">
        <f>食材明細份數計算!S17*5+食材明細份數計算!U17*4</f>
        <v>0</v>
      </c>
      <c r="T17" s="15">
        <f>食材明細份數計算!R17*15+食材明細份數計算!T17*5</f>
        <v>0</v>
      </c>
      <c r="U17" s="16"/>
      <c r="W17" s="798"/>
      <c r="X17" s="18"/>
      <c r="Y17" s="12" t="e">
        <f>#REF!</f>
        <v>#REF!</v>
      </c>
      <c r="Z17" s="12" t="e">
        <f>#REF!</f>
        <v>#REF!</v>
      </c>
      <c r="AA17" s="13" t="e">
        <f>#REF!</f>
        <v>#REF!</v>
      </c>
      <c r="AB17" s="7"/>
      <c r="AC17" s="14">
        <f>食材明細份數計算!AC17*2+食材明細份數計算!AD17*7+食材明細份數計算!AE17*1</f>
        <v>0</v>
      </c>
      <c r="AD17" s="15">
        <f>食材明細份數計算!AD17*5+食材明細份數計算!AF17*4</f>
        <v>0</v>
      </c>
      <c r="AE17" s="15">
        <f>食材明細份數計算!AC17*15+食材明細份數計算!AE17*5</f>
        <v>0</v>
      </c>
      <c r="AF17" s="16"/>
      <c r="AG17" s="11"/>
      <c r="AI17" s="798"/>
      <c r="AJ17" s="18"/>
      <c r="AK17" s="12" t="e">
        <f>#REF!</f>
        <v>#REF!</v>
      </c>
      <c r="AL17" s="12" t="e">
        <f>#REF!</f>
        <v>#REF!</v>
      </c>
      <c r="AM17" s="13" t="e">
        <f>#REF!</f>
        <v>#REF!</v>
      </c>
      <c r="AN17" s="7"/>
      <c r="AO17" s="14">
        <f>食材明細份數計算!AO17*2+食材明細份數計算!AP17*7+食材明細份數計算!AQ17*1</f>
        <v>0</v>
      </c>
      <c r="AP17" s="15">
        <f>食材明細份數計算!AP17*5+食材明細份數計算!AR17*4</f>
        <v>0</v>
      </c>
      <c r="AQ17" s="15">
        <f>食材明細份數計算!AO17*15+食材明細份數計算!AQ17*5</f>
        <v>0</v>
      </c>
      <c r="AR17" s="16"/>
      <c r="AS17" s="11"/>
      <c r="AU17" s="798"/>
      <c r="AV17" s="18"/>
      <c r="AW17" s="12" t="e">
        <f>#REF!</f>
        <v>#REF!</v>
      </c>
      <c r="AX17" s="12" t="e">
        <f>#REF!</f>
        <v>#REF!</v>
      </c>
      <c r="AY17" s="13" t="e">
        <f>#REF!</f>
        <v>#REF!</v>
      </c>
      <c r="AZ17" s="7"/>
      <c r="BA17" s="14">
        <f>食材明細份數計算!BA17*2+食材明細份數計算!BB17*7+食材明細份數計算!BC17*1</f>
        <v>0</v>
      </c>
      <c r="BB17" s="15">
        <f>食材明細份數計算!BB17*5+食材明細份數計算!BD17*4</f>
        <v>0</v>
      </c>
      <c r="BC17" s="15">
        <f>食材明細份數計算!BA17*15+食材明細份數計算!BC17*5</f>
        <v>0</v>
      </c>
      <c r="BD17" s="16"/>
    </row>
    <row r="18" spans="1:56" ht="19.5">
      <c r="A18" s="799"/>
      <c r="B18" s="19"/>
      <c r="C18" s="20" t="e">
        <f>#REF!</f>
        <v>#REF!</v>
      </c>
      <c r="D18" s="20" t="e">
        <f>#REF!</f>
        <v>#REF!</v>
      </c>
      <c r="E18" s="21" t="e">
        <f>#REF!</f>
        <v>#REF!</v>
      </c>
      <c r="F18" s="7"/>
      <c r="G18" s="22">
        <f>食材明細份數計算!G18*2+食材明細份數計算!H18*7+食材明細份數計算!I18*1</f>
        <v>0</v>
      </c>
      <c r="H18" s="23">
        <f>食材明細份數計算!H18*5+食材明細份數計算!J18*4</f>
        <v>0</v>
      </c>
      <c r="I18" s="23">
        <f>食材明細份數計算!G18*15+食材明細份數計算!I18*5</f>
        <v>0</v>
      </c>
      <c r="J18" s="24"/>
      <c r="L18" s="799"/>
      <c r="M18" s="19"/>
      <c r="N18" s="20" t="e">
        <f>#REF!</f>
        <v>#REF!</v>
      </c>
      <c r="O18" s="20" t="e">
        <f>#REF!</f>
        <v>#REF!</v>
      </c>
      <c r="P18" s="21" t="e">
        <f>#REF!</f>
        <v>#REF!</v>
      </c>
      <c r="Q18" s="7"/>
      <c r="R18" s="22">
        <f>食材明細份數計算!R18*2+食材明細份數計算!S18*7+食材明細份數計算!T18*1</f>
        <v>0</v>
      </c>
      <c r="S18" s="23">
        <f>食材明細份數計算!S18*5+食材明細份數計算!U18*4</f>
        <v>0</v>
      </c>
      <c r="T18" s="23">
        <f>食材明細份數計算!R18*15+食材明細份數計算!T18*5</f>
        <v>0</v>
      </c>
      <c r="U18" s="24"/>
      <c r="W18" s="799"/>
      <c r="X18" s="19"/>
      <c r="Y18" s="20" t="e">
        <f>#REF!</f>
        <v>#REF!</v>
      </c>
      <c r="Z18" s="20" t="e">
        <f>#REF!</f>
        <v>#REF!</v>
      </c>
      <c r="AA18" s="21" t="e">
        <f>#REF!</f>
        <v>#REF!</v>
      </c>
      <c r="AB18" s="7"/>
      <c r="AC18" s="22">
        <f>食材明細份數計算!AC18*2+食材明細份數計算!AD18*7+食材明細份數計算!AE18*1</f>
        <v>0</v>
      </c>
      <c r="AD18" s="23">
        <f>食材明細份數計算!AD18*5+食材明細份數計算!AF18*4</f>
        <v>0</v>
      </c>
      <c r="AE18" s="23">
        <f>食材明細份數計算!AC18*15+食材明細份數計算!AE18*5</f>
        <v>0</v>
      </c>
      <c r="AF18" s="24"/>
      <c r="AG18" s="11"/>
      <c r="AI18" s="799"/>
      <c r="AJ18" s="19"/>
      <c r="AK18" s="20" t="e">
        <f>#REF!</f>
        <v>#REF!</v>
      </c>
      <c r="AL18" s="20" t="e">
        <f>#REF!</f>
        <v>#REF!</v>
      </c>
      <c r="AM18" s="21" t="e">
        <f>#REF!</f>
        <v>#REF!</v>
      </c>
      <c r="AN18" s="7"/>
      <c r="AO18" s="22">
        <f>食材明細份數計算!AO18*2+食材明細份數計算!AP18*7+食材明細份數計算!AQ18*1</f>
        <v>0</v>
      </c>
      <c r="AP18" s="23">
        <f>食材明細份數計算!AP18*5+食材明細份數計算!AR18*4</f>
        <v>0</v>
      </c>
      <c r="AQ18" s="23">
        <f>食材明細份數計算!AO18*15+食材明細份數計算!AQ18*5</f>
        <v>0</v>
      </c>
      <c r="AR18" s="24"/>
      <c r="AS18" s="11"/>
      <c r="AU18" s="799"/>
      <c r="AV18" s="19"/>
      <c r="AW18" s="20" t="e">
        <f>#REF!</f>
        <v>#REF!</v>
      </c>
      <c r="AX18" s="20" t="e">
        <f>#REF!</f>
        <v>#REF!</v>
      </c>
      <c r="AY18" s="21" t="e">
        <f>#REF!</f>
        <v>#REF!</v>
      </c>
      <c r="AZ18" s="7"/>
      <c r="BA18" s="22">
        <f>食材明細份數計算!BA18*2+食材明細份數計算!BB18*7+食材明細份數計算!BC18*1</f>
        <v>0</v>
      </c>
      <c r="BB18" s="23">
        <f>食材明細份數計算!BB18*5+食材明細份數計算!BD18*4</f>
        <v>0</v>
      </c>
      <c r="BC18" s="23">
        <f>食材明細份數計算!BA18*15+食材明細份數計算!BC18*5</f>
        <v>0</v>
      </c>
      <c r="BD18" s="24"/>
    </row>
    <row r="19" spans="1:56" ht="20.5" customHeight="1">
      <c r="A19" s="797" t="s">
        <v>80</v>
      </c>
      <c r="B19" s="5" t="e">
        <f>#REF!</f>
        <v>#REF!</v>
      </c>
      <c r="C19" s="5" t="e">
        <f>#REF!</f>
        <v>#REF!</v>
      </c>
      <c r="D19" s="5" t="e">
        <f>#REF!</f>
        <v>#REF!</v>
      </c>
      <c r="E19" s="6" t="e">
        <f>#REF!</f>
        <v>#REF!</v>
      </c>
      <c r="F19" s="7"/>
      <c r="G19" s="8">
        <f>食材明細份數計算!G19*2+食材明細份數計算!H19*7+食材明細份數計算!I19*1</f>
        <v>0</v>
      </c>
      <c r="H19" s="9">
        <f>食材明細份數計算!H19*5+食材明細份數計算!J19*4</f>
        <v>0</v>
      </c>
      <c r="I19" s="9">
        <f>食材明細份數計算!G19*15+食材明細份數計算!I19*5</f>
        <v>0</v>
      </c>
      <c r="J19" s="10"/>
      <c r="L19" s="797" t="s">
        <v>80</v>
      </c>
      <c r="M19" s="5" t="e">
        <f>#REF!</f>
        <v>#REF!</v>
      </c>
      <c r="N19" s="5" t="e">
        <f>#REF!</f>
        <v>#REF!</v>
      </c>
      <c r="O19" s="5" t="e">
        <f>#REF!</f>
        <v>#REF!</v>
      </c>
      <c r="P19" s="6" t="e">
        <f>#REF!</f>
        <v>#REF!</v>
      </c>
      <c r="Q19" s="7"/>
      <c r="R19" s="8">
        <f>食材明細份數計算!R19*2+食材明細份數計算!S19*7+食材明細份數計算!T19*1</f>
        <v>0</v>
      </c>
      <c r="S19" s="9">
        <f>食材明細份數計算!S19*5+食材明細份數計算!U19*4</f>
        <v>0</v>
      </c>
      <c r="T19" s="9">
        <f>食材明細份數計算!R19*15+食材明細份數計算!T19*5</f>
        <v>0</v>
      </c>
      <c r="U19" s="10"/>
      <c r="W19" s="797" t="s">
        <v>80</v>
      </c>
      <c r="X19" s="5" t="e">
        <f>#REF!</f>
        <v>#REF!</v>
      </c>
      <c r="Y19" s="5" t="e">
        <f>#REF!</f>
        <v>#REF!</v>
      </c>
      <c r="Z19" s="5" t="e">
        <f>#REF!</f>
        <v>#REF!</v>
      </c>
      <c r="AA19" s="6" t="e">
        <f>#REF!</f>
        <v>#REF!</v>
      </c>
      <c r="AB19" s="7"/>
      <c r="AC19" s="8">
        <f>食材明細份數計算!AC19*2+食材明細份數計算!AD19*7+食材明細份數計算!AE19*1</f>
        <v>0</v>
      </c>
      <c r="AD19" s="9">
        <f>食材明細份數計算!AD19*5+食材明細份數計算!AF19*4</f>
        <v>0</v>
      </c>
      <c r="AE19" s="9">
        <f>食材明細份數計算!AC19*15+食材明細份數計算!AE19*5</f>
        <v>0</v>
      </c>
      <c r="AF19" s="10"/>
      <c r="AG19" s="11"/>
      <c r="AI19" s="797" t="s">
        <v>80</v>
      </c>
      <c r="AJ19" s="5" t="e">
        <f>#REF!</f>
        <v>#REF!</v>
      </c>
      <c r="AK19" s="5" t="e">
        <f>#REF!</f>
        <v>#REF!</v>
      </c>
      <c r="AL19" s="5" t="e">
        <f>#REF!</f>
        <v>#REF!</v>
      </c>
      <c r="AM19" s="6" t="e">
        <f>#REF!</f>
        <v>#REF!</v>
      </c>
      <c r="AN19" s="7"/>
      <c r="AO19" s="8">
        <f>食材明細份數計算!AO19*2+食材明細份數計算!AP19*7+食材明細份數計算!AQ19*1</f>
        <v>0</v>
      </c>
      <c r="AP19" s="9">
        <f>食材明細份數計算!AP19*5+食材明細份數計算!AR19*4</f>
        <v>0</v>
      </c>
      <c r="AQ19" s="9">
        <f>食材明細份數計算!AO19*15+食材明細份數計算!AQ19*5</f>
        <v>0</v>
      </c>
      <c r="AR19" s="10"/>
      <c r="AS19" s="11"/>
      <c r="AU19" s="797" t="s">
        <v>80</v>
      </c>
      <c r="AV19" s="5" t="e">
        <f>#REF!</f>
        <v>#REF!</v>
      </c>
      <c r="AW19" s="5" t="e">
        <f>#REF!</f>
        <v>#REF!</v>
      </c>
      <c r="AX19" s="5" t="e">
        <f>#REF!</f>
        <v>#REF!</v>
      </c>
      <c r="AY19" s="6" t="e">
        <f>#REF!</f>
        <v>#REF!</v>
      </c>
      <c r="AZ19" s="7"/>
      <c r="BA19" s="8">
        <f>食材明細份數計算!BA19*2+食材明細份數計算!BB19*7+食材明細份數計算!BC19*1</f>
        <v>0</v>
      </c>
      <c r="BB19" s="9">
        <f>食材明細份數計算!BB19*5+食材明細份數計算!BD19*4</f>
        <v>0</v>
      </c>
      <c r="BC19" s="9">
        <f>食材明細份數計算!BA19*15+食材明細份數計算!BC19*5</f>
        <v>0</v>
      </c>
      <c r="BD19" s="10"/>
    </row>
    <row r="20" spans="1:56" ht="19.5">
      <c r="A20" s="798"/>
      <c r="B20" s="12"/>
      <c r="C20" s="12" t="e">
        <f>#REF!</f>
        <v>#REF!</v>
      </c>
      <c r="D20" s="12" t="e">
        <f>#REF!</f>
        <v>#REF!</v>
      </c>
      <c r="E20" s="13" t="e">
        <f>#REF!</f>
        <v>#REF!</v>
      </c>
      <c r="F20" s="7"/>
      <c r="G20" s="14">
        <f>食材明細份數計算!G20*2+食材明細份數計算!H20*7+食材明細份數計算!I20*1</f>
        <v>0</v>
      </c>
      <c r="H20" s="15">
        <f>食材明細份數計算!H20*5+食材明細份數計算!J20*4</f>
        <v>0</v>
      </c>
      <c r="I20" s="15">
        <f>食材明細份數計算!G20*15+食材明細份數計算!I20*5</f>
        <v>0</v>
      </c>
      <c r="J20" s="16"/>
      <c r="L20" s="798"/>
      <c r="M20" s="12"/>
      <c r="N20" s="12" t="e">
        <f>#REF!</f>
        <v>#REF!</v>
      </c>
      <c r="O20" s="12" t="e">
        <f>#REF!</f>
        <v>#REF!</v>
      </c>
      <c r="P20" s="13" t="e">
        <f>#REF!</f>
        <v>#REF!</v>
      </c>
      <c r="Q20" s="7"/>
      <c r="R20" s="14">
        <f>食材明細份數計算!R20*2+食材明細份數計算!S20*7+食材明細份數計算!T20*1</f>
        <v>0</v>
      </c>
      <c r="S20" s="15">
        <f>食材明細份數計算!S20*5+食材明細份數計算!U20*4</f>
        <v>0</v>
      </c>
      <c r="T20" s="15">
        <f>食材明細份數計算!R20*15+食材明細份數計算!T20*5</f>
        <v>0</v>
      </c>
      <c r="U20" s="16"/>
      <c r="W20" s="798"/>
      <c r="X20" s="12"/>
      <c r="Y20" s="12" t="e">
        <f>#REF!</f>
        <v>#REF!</v>
      </c>
      <c r="Z20" s="12" t="e">
        <f>#REF!</f>
        <v>#REF!</v>
      </c>
      <c r="AA20" s="13" t="e">
        <f>#REF!</f>
        <v>#REF!</v>
      </c>
      <c r="AB20" s="7"/>
      <c r="AC20" s="14">
        <f>食材明細份數計算!AC20*2+食材明細份數計算!AD20*7+食材明細份數計算!AE20*1</f>
        <v>0</v>
      </c>
      <c r="AD20" s="15">
        <f>食材明細份數計算!AD20*5+食材明細份數計算!AF20*4</f>
        <v>0</v>
      </c>
      <c r="AE20" s="15">
        <f>食材明細份數計算!AC20*15+食材明細份數計算!AE20*5</f>
        <v>0</v>
      </c>
      <c r="AF20" s="16"/>
      <c r="AG20" s="11"/>
      <c r="AI20" s="798"/>
      <c r="AJ20" s="12"/>
      <c r="AK20" s="12" t="e">
        <f>#REF!</f>
        <v>#REF!</v>
      </c>
      <c r="AL20" s="12" t="e">
        <f>#REF!</f>
        <v>#REF!</v>
      </c>
      <c r="AM20" s="13" t="e">
        <f>#REF!</f>
        <v>#REF!</v>
      </c>
      <c r="AN20" s="7"/>
      <c r="AO20" s="14">
        <f>食材明細份數計算!AO20*2+食材明細份數計算!AP20*7+食材明細份數計算!AQ20*1</f>
        <v>0</v>
      </c>
      <c r="AP20" s="15">
        <f>食材明細份數計算!AP20*5+食材明細份數計算!AR20*4</f>
        <v>0</v>
      </c>
      <c r="AQ20" s="15">
        <f>食材明細份數計算!AO20*15+食材明細份數計算!AQ20*5</f>
        <v>0</v>
      </c>
      <c r="AR20" s="16"/>
      <c r="AS20" s="11"/>
      <c r="AU20" s="798"/>
      <c r="AV20" s="12"/>
      <c r="AW20" s="12" t="e">
        <f>#REF!</f>
        <v>#REF!</v>
      </c>
      <c r="AX20" s="12" t="e">
        <f>#REF!</f>
        <v>#REF!</v>
      </c>
      <c r="AY20" s="13" t="e">
        <f>#REF!</f>
        <v>#REF!</v>
      </c>
      <c r="AZ20" s="7"/>
      <c r="BA20" s="14">
        <f>食材明細份數計算!BA20*2+食材明細份數計算!BB20*7+食材明細份數計算!BC20*1</f>
        <v>0</v>
      </c>
      <c r="BB20" s="15">
        <f>食材明細份數計算!BB20*5+食材明細份數計算!BD20*4</f>
        <v>0</v>
      </c>
      <c r="BC20" s="15">
        <f>食材明細份數計算!BA20*15+食材明細份數計算!BC20*5</f>
        <v>0</v>
      </c>
      <c r="BD20" s="16"/>
    </row>
    <row r="21" spans="1:56" ht="19.5">
      <c r="A21" s="798"/>
      <c r="B21" s="17"/>
      <c r="C21" s="12" t="e">
        <f>#REF!</f>
        <v>#REF!</v>
      </c>
      <c r="D21" s="12" t="e">
        <f>#REF!</f>
        <v>#REF!</v>
      </c>
      <c r="E21" s="13" t="e">
        <f>#REF!</f>
        <v>#REF!</v>
      </c>
      <c r="F21" s="7"/>
      <c r="G21" s="14">
        <f>食材明細份數計算!G21*2+食材明細份數計算!H21*7+食材明細份數計算!I21*1</f>
        <v>0</v>
      </c>
      <c r="H21" s="15">
        <f>食材明細份數計算!H21*5+食材明細份數計算!J21*4</f>
        <v>0</v>
      </c>
      <c r="I21" s="15">
        <f>食材明細份數計算!G21*15+食材明細份數計算!I21*5</f>
        <v>0</v>
      </c>
      <c r="J21" s="16"/>
      <c r="L21" s="798"/>
      <c r="M21" s="17"/>
      <c r="N21" s="12" t="e">
        <f>#REF!</f>
        <v>#REF!</v>
      </c>
      <c r="O21" s="12" t="e">
        <f>#REF!</f>
        <v>#REF!</v>
      </c>
      <c r="P21" s="13" t="e">
        <f>#REF!</f>
        <v>#REF!</v>
      </c>
      <c r="Q21" s="7"/>
      <c r="R21" s="14">
        <f>食材明細份數計算!R21*2+食材明細份數計算!S21*7+食材明細份數計算!T21*1</f>
        <v>0</v>
      </c>
      <c r="S21" s="15">
        <f>食材明細份數計算!S21*5+食材明細份數計算!U21*4</f>
        <v>0</v>
      </c>
      <c r="T21" s="15">
        <f>食材明細份數計算!R21*15+食材明細份數計算!T21*5</f>
        <v>0</v>
      </c>
      <c r="U21" s="16"/>
      <c r="W21" s="798"/>
      <c r="X21" s="17"/>
      <c r="Y21" s="12" t="e">
        <f>#REF!</f>
        <v>#REF!</v>
      </c>
      <c r="Z21" s="12" t="e">
        <f>#REF!</f>
        <v>#REF!</v>
      </c>
      <c r="AA21" s="13" t="e">
        <f>#REF!</f>
        <v>#REF!</v>
      </c>
      <c r="AB21" s="7"/>
      <c r="AC21" s="14">
        <f>食材明細份數計算!AC21*2+食材明細份數計算!AD21*7+食材明細份數計算!AE21*1</f>
        <v>0</v>
      </c>
      <c r="AD21" s="15">
        <f>食材明細份數計算!AD21*5+食材明細份數計算!AF21*4</f>
        <v>0</v>
      </c>
      <c r="AE21" s="15">
        <f>食材明細份數計算!AC21*15+食材明細份數計算!AE21*5</f>
        <v>0</v>
      </c>
      <c r="AF21" s="16"/>
      <c r="AG21" s="11"/>
      <c r="AI21" s="798"/>
      <c r="AJ21" s="17"/>
      <c r="AK21" s="12" t="e">
        <f>#REF!</f>
        <v>#REF!</v>
      </c>
      <c r="AL21" s="12" t="e">
        <f>#REF!</f>
        <v>#REF!</v>
      </c>
      <c r="AM21" s="13" t="e">
        <f>#REF!</f>
        <v>#REF!</v>
      </c>
      <c r="AN21" s="7"/>
      <c r="AO21" s="14">
        <f>食材明細份數計算!AO21*2+食材明細份數計算!AP21*7+食材明細份數計算!AQ21*1</f>
        <v>0</v>
      </c>
      <c r="AP21" s="15">
        <f>食材明細份數計算!AP21*5+食材明細份數計算!AR21*4</f>
        <v>0</v>
      </c>
      <c r="AQ21" s="15">
        <f>食材明細份數計算!AO21*15+食材明細份數計算!AQ21*5</f>
        <v>0</v>
      </c>
      <c r="AR21" s="16"/>
      <c r="AS21" s="11"/>
      <c r="AU21" s="798"/>
      <c r="AV21" s="17"/>
      <c r="AW21" s="12" t="e">
        <f>#REF!</f>
        <v>#REF!</v>
      </c>
      <c r="AX21" s="12" t="e">
        <f>#REF!</f>
        <v>#REF!</v>
      </c>
      <c r="AY21" s="13" t="e">
        <f>#REF!</f>
        <v>#REF!</v>
      </c>
      <c r="AZ21" s="7"/>
      <c r="BA21" s="14">
        <f>食材明細份數計算!BA21*2+食材明細份數計算!BB21*7+食材明細份數計算!BC21*1</f>
        <v>0</v>
      </c>
      <c r="BB21" s="15">
        <f>食材明細份數計算!BB21*5+食材明細份數計算!BD21*4</f>
        <v>0</v>
      </c>
      <c r="BC21" s="15">
        <f>食材明細份數計算!BA21*15+食材明細份數計算!BC21*5</f>
        <v>0</v>
      </c>
      <c r="BD21" s="16"/>
    </row>
    <row r="22" spans="1:56" ht="19.5">
      <c r="A22" s="798"/>
      <c r="B22" s="17"/>
      <c r="C22" s="12" t="e">
        <f>#REF!</f>
        <v>#REF!</v>
      </c>
      <c r="D22" s="12" t="e">
        <f>#REF!</f>
        <v>#REF!</v>
      </c>
      <c r="E22" s="13" t="e">
        <f>#REF!</f>
        <v>#REF!</v>
      </c>
      <c r="F22" s="7"/>
      <c r="G22" s="14">
        <f>食材明細份數計算!G22*2+食材明細份數計算!H22*7+食材明細份數計算!I22*1</f>
        <v>0</v>
      </c>
      <c r="H22" s="15">
        <f>食材明細份數計算!H22*5+食材明細份數計算!J22*4</f>
        <v>0</v>
      </c>
      <c r="I22" s="15">
        <f>食材明細份數計算!G22*15+食材明細份數計算!I22*5</f>
        <v>0</v>
      </c>
      <c r="J22" s="16"/>
      <c r="L22" s="798"/>
      <c r="M22" s="17"/>
      <c r="N22" s="12" t="e">
        <f>#REF!</f>
        <v>#REF!</v>
      </c>
      <c r="O22" s="12" t="e">
        <f>#REF!</f>
        <v>#REF!</v>
      </c>
      <c r="P22" s="13" t="e">
        <f>#REF!</f>
        <v>#REF!</v>
      </c>
      <c r="Q22" s="7"/>
      <c r="R22" s="14">
        <f>食材明細份數計算!R22*2+食材明細份數計算!S22*7+食材明細份數計算!T22*1</f>
        <v>0</v>
      </c>
      <c r="S22" s="15">
        <f>食材明細份數計算!S22*5+食材明細份數計算!U22*4</f>
        <v>0</v>
      </c>
      <c r="T22" s="15">
        <f>食材明細份數計算!R22*15+食材明細份數計算!T22*5</f>
        <v>0</v>
      </c>
      <c r="U22" s="16"/>
      <c r="W22" s="798"/>
      <c r="X22" s="17"/>
      <c r="Y22" s="12" t="e">
        <f>#REF!</f>
        <v>#REF!</v>
      </c>
      <c r="Z22" s="12" t="e">
        <f>#REF!</f>
        <v>#REF!</v>
      </c>
      <c r="AA22" s="13" t="e">
        <f>#REF!</f>
        <v>#REF!</v>
      </c>
      <c r="AB22" s="7"/>
      <c r="AC22" s="14">
        <f>食材明細份數計算!AC22*2+食材明細份數計算!AD22*7+食材明細份數計算!AE22*1</f>
        <v>0</v>
      </c>
      <c r="AD22" s="15">
        <f>食材明細份數計算!AD22*5+食材明細份數計算!AF22*4</f>
        <v>0</v>
      </c>
      <c r="AE22" s="15">
        <f>食材明細份數計算!AC22*15+食材明細份數計算!AE22*5</f>
        <v>0</v>
      </c>
      <c r="AF22" s="16"/>
      <c r="AG22" s="11"/>
      <c r="AI22" s="798"/>
      <c r="AJ22" s="17"/>
      <c r="AK22" s="12" t="e">
        <f>#REF!</f>
        <v>#REF!</v>
      </c>
      <c r="AL22" s="12" t="e">
        <f>#REF!</f>
        <v>#REF!</v>
      </c>
      <c r="AM22" s="13" t="e">
        <f>#REF!</f>
        <v>#REF!</v>
      </c>
      <c r="AN22" s="7"/>
      <c r="AO22" s="14">
        <f>食材明細份數計算!AO22*2+食材明細份數計算!AP22*7+食材明細份數計算!AQ22*1</f>
        <v>0</v>
      </c>
      <c r="AP22" s="15">
        <f>食材明細份數計算!AP22*5+食材明細份數計算!AR22*4</f>
        <v>0</v>
      </c>
      <c r="AQ22" s="15">
        <f>食材明細份數計算!AO22*15+食材明細份數計算!AQ22*5</f>
        <v>0</v>
      </c>
      <c r="AR22" s="16"/>
      <c r="AS22" s="11"/>
      <c r="AU22" s="798"/>
      <c r="AV22" s="17"/>
      <c r="AW22" s="12" t="e">
        <f>#REF!</f>
        <v>#REF!</v>
      </c>
      <c r="AX22" s="12" t="e">
        <f>#REF!</f>
        <v>#REF!</v>
      </c>
      <c r="AY22" s="13" t="e">
        <f>#REF!</f>
        <v>#REF!</v>
      </c>
      <c r="AZ22" s="7"/>
      <c r="BA22" s="14">
        <f>食材明細份數計算!BA22*2+食材明細份數計算!BB22*7+食材明細份數計算!BC22*1</f>
        <v>0</v>
      </c>
      <c r="BB22" s="15">
        <f>食材明細份數計算!BB22*5+食材明細份數計算!BD22*4</f>
        <v>0</v>
      </c>
      <c r="BC22" s="15">
        <f>食材明細份數計算!BA22*15+食材明細份數計算!BC22*5</f>
        <v>0</v>
      </c>
      <c r="BD22" s="16"/>
    </row>
    <row r="23" spans="1:56" ht="19.5">
      <c r="A23" s="798"/>
      <c r="B23" s="17"/>
      <c r="C23" s="12" t="e">
        <f>#REF!</f>
        <v>#REF!</v>
      </c>
      <c r="D23" s="12" t="e">
        <f>#REF!</f>
        <v>#REF!</v>
      </c>
      <c r="E23" s="13" t="e">
        <f>#REF!</f>
        <v>#REF!</v>
      </c>
      <c r="F23" s="7"/>
      <c r="G23" s="14">
        <f>食材明細份數計算!G23*2+食材明細份數計算!H23*7+食材明細份數計算!I23*1</f>
        <v>0</v>
      </c>
      <c r="H23" s="15">
        <f>食材明細份數計算!H23*5+食材明細份數計算!J23*4</f>
        <v>0</v>
      </c>
      <c r="I23" s="15">
        <f>食材明細份數計算!G23*15+食材明細份數計算!I23*5</f>
        <v>0</v>
      </c>
      <c r="J23" s="16"/>
      <c r="L23" s="798"/>
      <c r="M23" s="17"/>
      <c r="N23" s="12" t="e">
        <f>#REF!</f>
        <v>#REF!</v>
      </c>
      <c r="O23" s="12" t="e">
        <f>#REF!</f>
        <v>#REF!</v>
      </c>
      <c r="P23" s="13" t="e">
        <f>#REF!</f>
        <v>#REF!</v>
      </c>
      <c r="Q23" s="7"/>
      <c r="R23" s="14">
        <f>食材明細份數計算!R23*2+食材明細份數計算!S23*7+食材明細份數計算!T23*1</f>
        <v>0</v>
      </c>
      <c r="S23" s="15">
        <f>食材明細份數計算!S23*5+食材明細份數計算!U23*4</f>
        <v>0</v>
      </c>
      <c r="T23" s="15">
        <f>食材明細份數計算!R23*15+食材明細份數計算!T23*5</f>
        <v>0</v>
      </c>
      <c r="U23" s="16"/>
      <c r="W23" s="798"/>
      <c r="X23" s="17"/>
      <c r="Y23" s="12" t="e">
        <f>#REF!</f>
        <v>#REF!</v>
      </c>
      <c r="Z23" s="12" t="e">
        <f>#REF!</f>
        <v>#REF!</v>
      </c>
      <c r="AA23" s="13" t="e">
        <f>#REF!</f>
        <v>#REF!</v>
      </c>
      <c r="AB23" s="7"/>
      <c r="AC23" s="14">
        <f>食材明細份數計算!AC23*2+食材明細份數計算!AD23*7+食材明細份數計算!AE23*1</f>
        <v>0</v>
      </c>
      <c r="AD23" s="15">
        <f>食材明細份數計算!AD23*5+食材明細份數計算!AF23*4</f>
        <v>0</v>
      </c>
      <c r="AE23" s="15">
        <f>食材明細份數計算!AC23*15+食材明細份數計算!AE23*5</f>
        <v>0</v>
      </c>
      <c r="AF23" s="16"/>
      <c r="AG23" s="11"/>
      <c r="AI23" s="798"/>
      <c r="AJ23" s="17"/>
      <c r="AK23" s="12" t="e">
        <f>#REF!</f>
        <v>#REF!</v>
      </c>
      <c r="AL23" s="12" t="e">
        <f>#REF!</f>
        <v>#REF!</v>
      </c>
      <c r="AM23" s="13" t="e">
        <f>#REF!</f>
        <v>#REF!</v>
      </c>
      <c r="AN23" s="7"/>
      <c r="AO23" s="14">
        <f>食材明細份數計算!AO23*2+食材明細份數計算!AP23*7+食材明細份數計算!AQ23*1</f>
        <v>0</v>
      </c>
      <c r="AP23" s="15">
        <f>食材明細份數計算!AP23*5+食材明細份數計算!AR23*4</f>
        <v>0</v>
      </c>
      <c r="AQ23" s="15">
        <f>食材明細份數計算!AO23*15+食材明細份數計算!AQ23*5</f>
        <v>0</v>
      </c>
      <c r="AR23" s="16"/>
      <c r="AS23" s="11"/>
      <c r="AU23" s="798"/>
      <c r="AV23" s="17"/>
      <c r="AW23" s="12" t="e">
        <f>#REF!</f>
        <v>#REF!</v>
      </c>
      <c r="AX23" s="12" t="e">
        <f>#REF!</f>
        <v>#REF!</v>
      </c>
      <c r="AY23" s="13" t="e">
        <f>#REF!</f>
        <v>#REF!</v>
      </c>
      <c r="AZ23" s="7"/>
      <c r="BA23" s="14">
        <f>食材明細份數計算!BA23*2+食材明細份數計算!BB23*7+食材明細份數計算!BC23*1</f>
        <v>0</v>
      </c>
      <c r="BB23" s="15">
        <f>食材明細份數計算!BB23*5+食材明細份數計算!BD23*4</f>
        <v>0</v>
      </c>
      <c r="BC23" s="15">
        <f>食材明細份數計算!BA23*15+食材明細份數計算!BC23*5</f>
        <v>0</v>
      </c>
      <c r="BD23" s="16"/>
    </row>
    <row r="24" spans="1:56" ht="19.5">
      <c r="A24" s="798"/>
      <c r="B24" s="18"/>
      <c r="C24" s="12" t="e">
        <f>#REF!</f>
        <v>#REF!</v>
      </c>
      <c r="D24" s="12" t="e">
        <f>#REF!</f>
        <v>#REF!</v>
      </c>
      <c r="E24" s="13" t="e">
        <f>#REF!</f>
        <v>#REF!</v>
      </c>
      <c r="F24" s="7"/>
      <c r="G24" s="14">
        <f>食材明細份數計算!G24*2+食材明細份數計算!H24*7+食材明細份數計算!I24*1</f>
        <v>0</v>
      </c>
      <c r="H24" s="15">
        <f>食材明細份數計算!H24*5+食材明細份數計算!J24*4</f>
        <v>0</v>
      </c>
      <c r="I24" s="15">
        <f>食材明細份數計算!G24*15+食材明細份數計算!I24*5</f>
        <v>0</v>
      </c>
      <c r="J24" s="16"/>
      <c r="L24" s="798"/>
      <c r="M24" s="18"/>
      <c r="N24" s="12" t="e">
        <f>#REF!</f>
        <v>#REF!</v>
      </c>
      <c r="O24" s="12" t="e">
        <f>#REF!</f>
        <v>#REF!</v>
      </c>
      <c r="P24" s="13" t="e">
        <f>#REF!</f>
        <v>#REF!</v>
      </c>
      <c r="Q24" s="7"/>
      <c r="R24" s="14">
        <f>食材明細份數計算!R24*2+食材明細份數計算!S24*7+食材明細份數計算!T24*1</f>
        <v>0</v>
      </c>
      <c r="S24" s="15">
        <f>食材明細份數計算!S24*5+食材明細份數計算!U24*4</f>
        <v>0</v>
      </c>
      <c r="T24" s="15">
        <f>食材明細份數計算!R24*15+食材明細份數計算!T24*5</f>
        <v>0</v>
      </c>
      <c r="U24" s="16"/>
      <c r="W24" s="798"/>
      <c r="X24" s="18"/>
      <c r="Y24" s="12" t="e">
        <f>#REF!</f>
        <v>#REF!</v>
      </c>
      <c r="Z24" s="12" t="e">
        <f>#REF!</f>
        <v>#REF!</v>
      </c>
      <c r="AA24" s="13" t="e">
        <f>#REF!</f>
        <v>#REF!</v>
      </c>
      <c r="AB24" s="7"/>
      <c r="AC24" s="14">
        <f>食材明細份數計算!AC24*2+食材明細份數計算!AD24*7+食材明細份數計算!AE24*1</f>
        <v>0</v>
      </c>
      <c r="AD24" s="15">
        <f>食材明細份數計算!AD24*5+食材明細份數計算!AF24*4</f>
        <v>0</v>
      </c>
      <c r="AE24" s="15">
        <f>食材明細份數計算!AC24*15+食材明細份數計算!AE24*5</f>
        <v>0</v>
      </c>
      <c r="AF24" s="16"/>
      <c r="AG24" s="11"/>
      <c r="AI24" s="798"/>
      <c r="AJ24" s="18"/>
      <c r="AK24" s="12" t="e">
        <f>#REF!</f>
        <v>#REF!</v>
      </c>
      <c r="AL24" s="12" t="e">
        <f>#REF!</f>
        <v>#REF!</v>
      </c>
      <c r="AM24" s="13" t="e">
        <f>#REF!</f>
        <v>#REF!</v>
      </c>
      <c r="AN24" s="7"/>
      <c r="AO24" s="14">
        <f>食材明細份數計算!AO24*2+食材明細份數計算!AP24*7+食材明細份數計算!AQ24*1</f>
        <v>0</v>
      </c>
      <c r="AP24" s="15">
        <f>食材明細份數計算!AP24*5+食材明細份數計算!AR24*4</f>
        <v>0</v>
      </c>
      <c r="AQ24" s="15">
        <f>食材明細份數計算!AO24*15+食材明細份數計算!AQ24*5</f>
        <v>0</v>
      </c>
      <c r="AR24" s="16"/>
      <c r="AS24" s="11"/>
      <c r="AU24" s="798"/>
      <c r="AV24" s="18"/>
      <c r="AW24" s="12" t="e">
        <f>#REF!</f>
        <v>#REF!</v>
      </c>
      <c r="AX24" s="12" t="e">
        <f>#REF!</f>
        <v>#REF!</v>
      </c>
      <c r="AY24" s="13" t="e">
        <f>#REF!</f>
        <v>#REF!</v>
      </c>
      <c r="AZ24" s="7"/>
      <c r="BA24" s="14">
        <f>食材明細份數計算!BA24*2+食材明細份數計算!BB24*7+食材明細份數計算!BC24*1</f>
        <v>0</v>
      </c>
      <c r="BB24" s="15">
        <f>食材明細份數計算!BB24*5+食材明細份數計算!BD24*4</f>
        <v>0</v>
      </c>
      <c r="BC24" s="15">
        <f>食材明細份數計算!BA24*15+食材明細份數計算!BC24*5</f>
        <v>0</v>
      </c>
      <c r="BD24" s="16"/>
    </row>
    <row r="25" spans="1:56" ht="19.5">
      <c r="A25" s="798"/>
      <c r="B25" s="18"/>
      <c r="C25" s="12" t="e">
        <f>#REF!</f>
        <v>#REF!</v>
      </c>
      <c r="D25" s="12" t="e">
        <f>#REF!</f>
        <v>#REF!</v>
      </c>
      <c r="E25" s="13" t="e">
        <f>#REF!</f>
        <v>#REF!</v>
      </c>
      <c r="F25" s="7"/>
      <c r="G25" s="14">
        <f>食材明細份數計算!G25*2+食材明細份數計算!H25*7+食材明細份數計算!I25*1</f>
        <v>0</v>
      </c>
      <c r="H25" s="15">
        <f>食材明細份數計算!H25*5+食材明細份數計算!J25*4</f>
        <v>0</v>
      </c>
      <c r="I25" s="15">
        <f>食材明細份數計算!G25*15+食材明細份數計算!I25*5</f>
        <v>0</v>
      </c>
      <c r="J25" s="16"/>
      <c r="L25" s="798"/>
      <c r="M25" s="18"/>
      <c r="N25" s="12" t="e">
        <f>#REF!</f>
        <v>#REF!</v>
      </c>
      <c r="O25" s="12" t="e">
        <f>#REF!</f>
        <v>#REF!</v>
      </c>
      <c r="P25" s="13" t="e">
        <f>#REF!</f>
        <v>#REF!</v>
      </c>
      <c r="Q25" s="7"/>
      <c r="R25" s="14">
        <f>食材明細份數計算!R25*2+食材明細份數計算!S25*7+食材明細份數計算!T25*1</f>
        <v>0</v>
      </c>
      <c r="S25" s="15">
        <f>食材明細份數計算!S25*5+食材明細份數計算!U25*4</f>
        <v>0</v>
      </c>
      <c r="T25" s="15">
        <f>食材明細份數計算!R25*15+食材明細份數計算!T25*5</f>
        <v>0</v>
      </c>
      <c r="U25" s="16"/>
      <c r="W25" s="798"/>
      <c r="X25" s="18"/>
      <c r="Y25" s="12" t="e">
        <f>#REF!</f>
        <v>#REF!</v>
      </c>
      <c r="Z25" s="12" t="e">
        <f>#REF!</f>
        <v>#REF!</v>
      </c>
      <c r="AA25" s="13" t="e">
        <f>#REF!</f>
        <v>#REF!</v>
      </c>
      <c r="AB25" s="7"/>
      <c r="AC25" s="14">
        <f>食材明細份數計算!AC25*2+食材明細份數計算!AD25*7+食材明細份數計算!AE25*1</f>
        <v>0</v>
      </c>
      <c r="AD25" s="15">
        <f>食材明細份數計算!AD25*5+食材明細份數計算!AF25*4</f>
        <v>0</v>
      </c>
      <c r="AE25" s="15">
        <f>食材明細份數計算!AC25*15+食材明細份數計算!AE25*5</f>
        <v>0</v>
      </c>
      <c r="AF25" s="16"/>
      <c r="AG25" s="11"/>
      <c r="AI25" s="798"/>
      <c r="AJ25" s="18"/>
      <c r="AK25" s="12" t="e">
        <f>#REF!</f>
        <v>#REF!</v>
      </c>
      <c r="AL25" s="12" t="e">
        <f>#REF!</f>
        <v>#REF!</v>
      </c>
      <c r="AM25" s="13" t="e">
        <f>#REF!</f>
        <v>#REF!</v>
      </c>
      <c r="AN25" s="7"/>
      <c r="AO25" s="14">
        <f>食材明細份數計算!AO25*2+食材明細份數計算!AP25*7+食材明細份數計算!AQ25*1</f>
        <v>0</v>
      </c>
      <c r="AP25" s="15">
        <f>食材明細份數計算!AP25*5+食材明細份數計算!AR25*4</f>
        <v>0</v>
      </c>
      <c r="AQ25" s="15">
        <f>食材明細份數計算!AO25*15+食材明細份數計算!AQ25*5</f>
        <v>0</v>
      </c>
      <c r="AR25" s="16"/>
      <c r="AS25" s="11"/>
      <c r="AU25" s="798"/>
      <c r="AV25" s="18"/>
      <c r="AW25" s="12" t="e">
        <f>#REF!</f>
        <v>#REF!</v>
      </c>
      <c r="AX25" s="12" t="e">
        <f>#REF!</f>
        <v>#REF!</v>
      </c>
      <c r="AY25" s="13" t="e">
        <f>#REF!</f>
        <v>#REF!</v>
      </c>
      <c r="AZ25" s="7"/>
      <c r="BA25" s="14">
        <f>食材明細份數計算!BA25*2+食材明細份數計算!BB25*7+食材明細份數計算!BC25*1</f>
        <v>0</v>
      </c>
      <c r="BB25" s="15">
        <f>食材明細份數計算!BB25*5+食材明細份數計算!BD25*4</f>
        <v>0</v>
      </c>
      <c r="BC25" s="15">
        <f>食材明細份數計算!BA25*15+食材明細份數計算!BC25*5</f>
        <v>0</v>
      </c>
      <c r="BD25" s="16"/>
    </row>
    <row r="26" spans="1:56" ht="19.5">
      <c r="A26" s="799"/>
      <c r="B26" s="19"/>
      <c r="C26" s="20" t="e">
        <f>#REF!</f>
        <v>#REF!</v>
      </c>
      <c r="D26" s="20" t="e">
        <f>#REF!</f>
        <v>#REF!</v>
      </c>
      <c r="E26" s="21" t="e">
        <f>#REF!</f>
        <v>#REF!</v>
      </c>
      <c r="F26" s="7"/>
      <c r="G26" s="22">
        <f>食材明細份數計算!G26*2+食材明細份數計算!H26*7+食材明細份數計算!I26*1</f>
        <v>0</v>
      </c>
      <c r="H26" s="23">
        <f>食材明細份數計算!H26*5+食材明細份數計算!J26*4</f>
        <v>0</v>
      </c>
      <c r="I26" s="23">
        <f>食材明細份數計算!G26*15+食材明細份數計算!I26*5</f>
        <v>0</v>
      </c>
      <c r="J26" s="24"/>
      <c r="L26" s="799"/>
      <c r="M26" s="19"/>
      <c r="N26" s="20" t="e">
        <f>#REF!</f>
        <v>#REF!</v>
      </c>
      <c r="O26" s="20" t="e">
        <f>#REF!</f>
        <v>#REF!</v>
      </c>
      <c r="P26" s="21" t="e">
        <f>#REF!</f>
        <v>#REF!</v>
      </c>
      <c r="Q26" s="7"/>
      <c r="R26" s="22">
        <f>食材明細份數計算!R26*2+食材明細份數計算!S26*7+食材明細份數計算!T26*1</f>
        <v>0</v>
      </c>
      <c r="S26" s="23">
        <f>食材明細份數計算!S26*5+食材明細份數計算!U26*4</f>
        <v>0</v>
      </c>
      <c r="T26" s="23">
        <f>食材明細份數計算!R26*15+食材明細份數計算!T26*5</f>
        <v>0</v>
      </c>
      <c r="U26" s="24"/>
      <c r="W26" s="799"/>
      <c r="X26" s="19"/>
      <c r="Y26" s="20" t="e">
        <f>#REF!</f>
        <v>#REF!</v>
      </c>
      <c r="Z26" s="20" t="e">
        <f>#REF!</f>
        <v>#REF!</v>
      </c>
      <c r="AA26" s="21" t="e">
        <f>#REF!</f>
        <v>#REF!</v>
      </c>
      <c r="AB26" s="7"/>
      <c r="AC26" s="22">
        <f>食材明細份數計算!AC26*2+食材明細份數計算!AD26*7+食材明細份數計算!AE26*1</f>
        <v>0</v>
      </c>
      <c r="AD26" s="23">
        <f>食材明細份數計算!AD26*5+食材明細份數計算!AF26*4</f>
        <v>0</v>
      </c>
      <c r="AE26" s="23">
        <f>食材明細份數計算!AC26*15+食材明細份數計算!AE26*5</f>
        <v>0</v>
      </c>
      <c r="AF26" s="24"/>
      <c r="AG26" s="11"/>
      <c r="AI26" s="799"/>
      <c r="AJ26" s="19"/>
      <c r="AK26" s="20" t="e">
        <f>#REF!</f>
        <v>#REF!</v>
      </c>
      <c r="AL26" s="20" t="e">
        <f>#REF!</f>
        <v>#REF!</v>
      </c>
      <c r="AM26" s="21" t="e">
        <f>#REF!</f>
        <v>#REF!</v>
      </c>
      <c r="AN26" s="7"/>
      <c r="AO26" s="22">
        <f>食材明細份數計算!AO26*2+食材明細份數計算!AP26*7+食材明細份數計算!AQ26*1</f>
        <v>0</v>
      </c>
      <c r="AP26" s="23">
        <f>食材明細份數計算!AP26*5+食材明細份數計算!AR26*4</f>
        <v>0</v>
      </c>
      <c r="AQ26" s="23">
        <f>食材明細份數計算!AO26*15+食材明細份數計算!AQ26*5</f>
        <v>0</v>
      </c>
      <c r="AR26" s="24"/>
      <c r="AS26" s="11"/>
      <c r="AU26" s="799"/>
      <c r="AV26" s="19"/>
      <c r="AW26" s="20" t="e">
        <f>#REF!</f>
        <v>#REF!</v>
      </c>
      <c r="AX26" s="20" t="e">
        <f>#REF!</f>
        <v>#REF!</v>
      </c>
      <c r="AY26" s="21" t="e">
        <f>#REF!</f>
        <v>#REF!</v>
      </c>
      <c r="AZ26" s="7"/>
      <c r="BA26" s="22">
        <f>食材明細份數計算!BA26*2+食材明細份數計算!BB26*7+食材明細份數計算!BC26*1</f>
        <v>0</v>
      </c>
      <c r="BB26" s="23">
        <f>食材明細份數計算!BB26*5+食材明細份數計算!BD26*4</f>
        <v>0</v>
      </c>
      <c r="BC26" s="23">
        <f>食材明細份數計算!BA26*15+食材明細份數計算!BC26*5</f>
        <v>0</v>
      </c>
      <c r="BD26" s="24"/>
    </row>
    <row r="27" spans="1:56" ht="20.5" customHeight="1">
      <c r="A27" s="797" t="s">
        <v>6</v>
      </c>
      <c r="B27" s="5" t="e">
        <f>#REF!</f>
        <v>#REF!</v>
      </c>
      <c r="C27" s="5" t="e">
        <f>#REF!</f>
        <v>#REF!</v>
      </c>
      <c r="D27" s="5" t="e">
        <f>#REF!</f>
        <v>#REF!</v>
      </c>
      <c r="E27" s="6" t="e">
        <f>#REF!</f>
        <v>#REF!</v>
      </c>
      <c r="F27" s="7"/>
      <c r="G27" s="8">
        <f>食材明細份數計算!G27*2+食材明細份數計算!H27*7+食材明細份數計算!I27*1</f>
        <v>0</v>
      </c>
      <c r="H27" s="9">
        <f>食材明細份數計算!H27*5+食材明細份數計算!J27*4</f>
        <v>0</v>
      </c>
      <c r="I27" s="9">
        <f>食材明細份數計算!G27*15+食材明細份數計算!I27*5</f>
        <v>0</v>
      </c>
      <c r="J27" s="10"/>
      <c r="L27" s="797" t="s">
        <v>6</v>
      </c>
      <c r="M27" s="5" t="e">
        <f>#REF!</f>
        <v>#REF!</v>
      </c>
      <c r="N27" s="5" t="e">
        <f>#REF!</f>
        <v>#REF!</v>
      </c>
      <c r="O27" s="5" t="e">
        <f>#REF!</f>
        <v>#REF!</v>
      </c>
      <c r="P27" s="6" t="e">
        <f>#REF!</f>
        <v>#REF!</v>
      </c>
      <c r="Q27" s="7"/>
      <c r="R27" s="8">
        <f>食材明細份數計算!R27*2+食材明細份數計算!S27*7+食材明細份數計算!T27*1</f>
        <v>0</v>
      </c>
      <c r="S27" s="9">
        <f>食材明細份數計算!S27*5+食材明細份數計算!U27*4</f>
        <v>0</v>
      </c>
      <c r="T27" s="9">
        <f>食材明細份數計算!R27*15+食材明細份數計算!T27*5</f>
        <v>0</v>
      </c>
      <c r="U27" s="10"/>
      <c r="W27" s="797" t="s">
        <v>6</v>
      </c>
      <c r="X27" s="5" t="e">
        <f>#REF!</f>
        <v>#REF!</v>
      </c>
      <c r="Y27" s="5" t="e">
        <f>#REF!</f>
        <v>#REF!</v>
      </c>
      <c r="Z27" s="5" t="e">
        <f>#REF!</f>
        <v>#REF!</v>
      </c>
      <c r="AA27" s="6" t="e">
        <f>#REF!</f>
        <v>#REF!</v>
      </c>
      <c r="AB27" s="7"/>
      <c r="AC27" s="8">
        <f>食材明細份數計算!AC27*2+食材明細份數計算!AD27*7+食材明細份數計算!AE27*1</f>
        <v>0</v>
      </c>
      <c r="AD27" s="9">
        <f>食材明細份數計算!AD27*5+食材明細份數計算!AF27*4</f>
        <v>0</v>
      </c>
      <c r="AE27" s="9">
        <f>食材明細份數計算!AC27*15+食材明細份數計算!AE27*5</f>
        <v>0</v>
      </c>
      <c r="AF27" s="10"/>
      <c r="AG27" s="11"/>
      <c r="AI27" s="797" t="s">
        <v>6</v>
      </c>
      <c r="AJ27" s="5" t="e">
        <f>#REF!</f>
        <v>#REF!</v>
      </c>
      <c r="AK27" s="5" t="e">
        <f>#REF!</f>
        <v>#REF!</v>
      </c>
      <c r="AL27" s="5" t="e">
        <f>#REF!</f>
        <v>#REF!</v>
      </c>
      <c r="AM27" s="6" t="e">
        <f>#REF!</f>
        <v>#REF!</v>
      </c>
      <c r="AN27" s="7"/>
      <c r="AO27" s="8">
        <f>食材明細份數計算!AO27*2+食材明細份數計算!AP27*7+食材明細份數計算!AQ27*1</f>
        <v>0</v>
      </c>
      <c r="AP27" s="9">
        <f>食材明細份數計算!AP27*5+食材明細份數計算!AR27*4</f>
        <v>0</v>
      </c>
      <c r="AQ27" s="9">
        <f>食材明細份數計算!AO27*15+食材明細份數計算!AQ27*5</f>
        <v>0</v>
      </c>
      <c r="AR27" s="10"/>
      <c r="AS27" s="11"/>
      <c r="AU27" s="797" t="s">
        <v>6</v>
      </c>
      <c r="AV27" s="5" t="e">
        <f>#REF!</f>
        <v>#REF!</v>
      </c>
      <c r="AW27" s="5" t="e">
        <f>#REF!</f>
        <v>#REF!</v>
      </c>
      <c r="AX27" s="5" t="e">
        <f>#REF!</f>
        <v>#REF!</v>
      </c>
      <c r="AY27" s="6" t="e">
        <f>#REF!</f>
        <v>#REF!</v>
      </c>
      <c r="AZ27" s="7"/>
      <c r="BA27" s="8">
        <f>食材明細份數計算!BA27*2+食材明細份數計算!BB27*7+食材明細份數計算!BC27*1</f>
        <v>0</v>
      </c>
      <c r="BB27" s="9">
        <f>食材明細份數計算!BB27*5+食材明細份數計算!BD27*4</f>
        <v>0</v>
      </c>
      <c r="BC27" s="9">
        <f>食材明細份數計算!BA27*15+食材明細份數計算!BC27*5</f>
        <v>0</v>
      </c>
      <c r="BD27" s="10"/>
    </row>
    <row r="28" spans="1:56" ht="19.5">
      <c r="A28" s="798"/>
      <c r="B28" s="12"/>
      <c r="C28" s="12" t="e">
        <f>#REF!</f>
        <v>#REF!</v>
      </c>
      <c r="D28" s="12" t="e">
        <f>#REF!</f>
        <v>#REF!</v>
      </c>
      <c r="E28" s="13" t="e">
        <f>#REF!</f>
        <v>#REF!</v>
      </c>
      <c r="F28" s="7"/>
      <c r="G28" s="14">
        <f>食材明細份數計算!G28*2+食材明細份數計算!H28*7+食材明細份數計算!I28*1</f>
        <v>0</v>
      </c>
      <c r="H28" s="15">
        <f>食材明細份數計算!H28*5+食材明細份數計算!J28*4</f>
        <v>0</v>
      </c>
      <c r="I28" s="15">
        <f>食材明細份數計算!G28*15+食材明細份數計算!I28*5</f>
        <v>0</v>
      </c>
      <c r="J28" s="16"/>
      <c r="L28" s="798"/>
      <c r="M28" s="12"/>
      <c r="N28" s="12" t="e">
        <f>#REF!</f>
        <v>#REF!</v>
      </c>
      <c r="O28" s="12" t="e">
        <f>#REF!</f>
        <v>#REF!</v>
      </c>
      <c r="P28" s="13" t="e">
        <f>#REF!</f>
        <v>#REF!</v>
      </c>
      <c r="Q28" s="7"/>
      <c r="R28" s="14">
        <f>食材明細份數計算!R28*2+食材明細份數計算!S28*7+食材明細份數計算!T28*1</f>
        <v>0</v>
      </c>
      <c r="S28" s="15">
        <f>食材明細份數計算!S28*5+食材明細份數計算!U28*4</f>
        <v>0</v>
      </c>
      <c r="T28" s="15">
        <f>食材明細份數計算!R28*15+食材明細份數計算!T28*5</f>
        <v>0</v>
      </c>
      <c r="U28" s="16"/>
      <c r="W28" s="798"/>
      <c r="X28" s="12"/>
      <c r="Y28" s="12" t="e">
        <f>#REF!</f>
        <v>#REF!</v>
      </c>
      <c r="Z28" s="12" t="e">
        <f>#REF!</f>
        <v>#REF!</v>
      </c>
      <c r="AA28" s="13" t="e">
        <f>#REF!</f>
        <v>#REF!</v>
      </c>
      <c r="AB28" s="7"/>
      <c r="AC28" s="14">
        <f>食材明細份數計算!AC28*2+食材明細份數計算!AD28*7+食材明細份數計算!AE28*1</f>
        <v>0</v>
      </c>
      <c r="AD28" s="15">
        <f>食材明細份數計算!AD28*5+食材明細份數計算!AF28*4</f>
        <v>0</v>
      </c>
      <c r="AE28" s="15">
        <f>食材明細份數計算!AC28*15+食材明細份數計算!AE28*5</f>
        <v>0</v>
      </c>
      <c r="AF28" s="16"/>
      <c r="AG28" s="11"/>
      <c r="AI28" s="798"/>
      <c r="AJ28" s="12"/>
      <c r="AK28" s="12" t="e">
        <f>#REF!</f>
        <v>#REF!</v>
      </c>
      <c r="AL28" s="12" t="e">
        <f>#REF!</f>
        <v>#REF!</v>
      </c>
      <c r="AM28" s="13" t="e">
        <f>#REF!</f>
        <v>#REF!</v>
      </c>
      <c r="AN28" s="7"/>
      <c r="AO28" s="14">
        <f>食材明細份數計算!AO28*2+食材明細份數計算!AP28*7+食材明細份數計算!AQ28*1</f>
        <v>0</v>
      </c>
      <c r="AP28" s="15">
        <f>食材明細份數計算!AP28*5+食材明細份數計算!AR28*4</f>
        <v>0</v>
      </c>
      <c r="AQ28" s="15">
        <f>食材明細份數計算!AO28*15+食材明細份數計算!AQ28*5</f>
        <v>0</v>
      </c>
      <c r="AR28" s="16"/>
      <c r="AS28" s="11"/>
      <c r="AU28" s="798"/>
      <c r="AV28" s="12"/>
      <c r="AW28" s="12" t="e">
        <f>#REF!</f>
        <v>#REF!</v>
      </c>
      <c r="AX28" s="12" t="e">
        <f>#REF!</f>
        <v>#REF!</v>
      </c>
      <c r="AY28" s="13" t="e">
        <f>#REF!</f>
        <v>#REF!</v>
      </c>
      <c r="AZ28" s="7"/>
      <c r="BA28" s="25">
        <f>食材明細份數計算!BA28*2+食材明細份數計算!BB28*7+食材明細份數計算!BC28*1</f>
        <v>0</v>
      </c>
      <c r="BB28" s="15">
        <f>食材明細份數計算!BB28*5+食材明細份數計算!BD28*4</f>
        <v>0</v>
      </c>
      <c r="BC28" s="15">
        <f>食材明細份數計算!BA28*15+食材明細份數計算!BC28*5</f>
        <v>0</v>
      </c>
      <c r="BD28" s="16"/>
    </row>
    <row r="29" spans="1:56" ht="19.5">
      <c r="A29" s="798"/>
      <c r="B29" s="17"/>
      <c r="C29" s="12" t="e">
        <f>#REF!</f>
        <v>#REF!</v>
      </c>
      <c r="D29" s="12" t="e">
        <f>#REF!</f>
        <v>#REF!</v>
      </c>
      <c r="E29" s="13" t="e">
        <f>#REF!</f>
        <v>#REF!</v>
      </c>
      <c r="F29" s="7"/>
      <c r="G29" s="14">
        <f>食材明細份數計算!G29*2+食材明細份數計算!H29*7+食材明細份數計算!I29*1</f>
        <v>0</v>
      </c>
      <c r="H29" s="15">
        <f>食材明細份數計算!H29*5+食材明細份數計算!J29*4</f>
        <v>0</v>
      </c>
      <c r="I29" s="15">
        <f>食材明細份數計算!G29*15+食材明細份數計算!I29*5</f>
        <v>0</v>
      </c>
      <c r="J29" s="16"/>
      <c r="L29" s="798"/>
      <c r="M29" s="17"/>
      <c r="N29" s="12" t="e">
        <f>#REF!</f>
        <v>#REF!</v>
      </c>
      <c r="O29" s="12" t="e">
        <f>#REF!</f>
        <v>#REF!</v>
      </c>
      <c r="P29" s="13" t="e">
        <f>#REF!</f>
        <v>#REF!</v>
      </c>
      <c r="Q29" s="7"/>
      <c r="R29" s="14">
        <f>食材明細份數計算!R29*2+食材明細份數計算!S29*7+食材明細份數計算!T29*1</f>
        <v>0</v>
      </c>
      <c r="S29" s="15">
        <f>食材明細份數計算!S29*5+食材明細份數計算!U29*4</f>
        <v>0</v>
      </c>
      <c r="T29" s="15">
        <f>食材明細份數計算!R29*15+食材明細份數計算!T29*5</f>
        <v>0</v>
      </c>
      <c r="U29" s="16"/>
      <c r="W29" s="798"/>
      <c r="X29" s="17"/>
      <c r="Y29" s="12" t="e">
        <f>#REF!</f>
        <v>#REF!</v>
      </c>
      <c r="Z29" s="12" t="e">
        <f>#REF!</f>
        <v>#REF!</v>
      </c>
      <c r="AA29" s="13" t="e">
        <f>#REF!</f>
        <v>#REF!</v>
      </c>
      <c r="AB29" s="7"/>
      <c r="AC29" s="14">
        <f>食材明細份數計算!AC29*2+食材明細份數計算!AD29*7+食材明細份數計算!AE29*1</f>
        <v>0</v>
      </c>
      <c r="AD29" s="15">
        <f>食材明細份數計算!AD29*5+食材明細份數計算!AF29*4</f>
        <v>0</v>
      </c>
      <c r="AE29" s="15">
        <f>食材明細份數計算!AC29*15+食材明細份數計算!AE29*5</f>
        <v>0</v>
      </c>
      <c r="AF29" s="16"/>
      <c r="AG29" s="11"/>
      <c r="AI29" s="798"/>
      <c r="AJ29" s="17"/>
      <c r="AK29" s="12" t="e">
        <f>#REF!</f>
        <v>#REF!</v>
      </c>
      <c r="AL29" s="12" t="e">
        <f>#REF!</f>
        <v>#REF!</v>
      </c>
      <c r="AM29" s="13" t="e">
        <f>#REF!</f>
        <v>#REF!</v>
      </c>
      <c r="AN29" s="7"/>
      <c r="AO29" s="14">
        <f>食材明細份數計算!AO29*2+食材明細份數計算!AP29*7+食材明細份數計算!AQ29*1</f>
        <v>0</v>
      </c>
      <c r="AP29" s="15">
        <f>食材明細份數計算!AP29*5+食材明細份數計算!AR29*4</f>
        <v>0</v>
      </c>
      <c r="AQ29" s="15">
        <f>食材明細份數計算!AO29*15+食材明細份數計算!AQ29*5</f>
        <v>0</v>
      </c>
      <c r="AR29" s="16"/>
      <c r="AS29" s="11"/>
      <c r="AU29" s="798"/>
      <c r="AV29" s="17"/>
      <c r="AW29" s="12" t="e">
        <f>#REF!</f>
        <v>#REF!</v>
      </c>
      <c r="AX29" s="12" t="e">
        <f>#REF!</f>
        <v>#REF!</v>
      </c>
      <c r="AY29" s="13" t="e">
        <f>#REF!</f>
        <v>#REF!</v>
      </c>
      <c r="AZ29" s="7"/>
      <c r="BA29" s="14">
        <f>食材明細份數計算!BA29*2+食材明細份數計算!BB29*7+食材明細份數計算!BC29*1</f>
        <v>0</v>
      </c>
      <c r="BB29" s="15">
        <f>食材明細份數計算!BB29*5+食材明細份數計算!BD29*4</f>
        <v>0</v>
      </c>
      <c r="BC29" s="15">
        <f>食材明細份數計算!BA29*15+食材明細份數計算!BC29*5</f>
        <v>0</v>
      </c>
      <c r="BD29" s="16"/>
    </row>
    <row r="30" spans="1:56" ht="19.5">
      <c r="A30" s="798"/>
      <c r="B30" s="17"/>
      <c r="C30" s="12" t="e">
        <f>#REF!</f>
        <v>#REF!</v>
      </c>
      <c r="D30" s="12" t="e">
        <f>#REF!</f>
        <v>#REF!</v>
      </c>
      <c r="E30" s="13" t="e">
        <f>#REF!</f>
        <v>#REF!</v>
      </c>
      <c r="F30" s="7"/>
      <c r="G30" s="14">
        <f>食材明細份數計算!G30*2+食材明細份數計算!H30*7+食材明細份數計算!I30*1</f>
        <v>0</v>
      </c>
      <c r="H30" s="15">
        <f>食材明細份數計算!H30*5+食材明細份數計算!J30*4</f>
        <v>0</v>
      </c>
      <c r="I30" s="15">
        <f>食材明細份數計算!G30*15+食材明細份數計算!I30*5</f>
        <v>0</v>
      </c>
      <c r="J30" s="16"/>
      <c r="L30" s="798"/>
      <c r="M30" s="17"/>
      <c r="N30" s="12" t="e">
        <f>#REF!</f>
        <v>#REF!</v>
      </c>
      <c r="O30" s="12" t="e">
        <f>#REF!</f>
        <v>#REF!</v>
      </c>
      <c r="P30" s="13" t="e">
        <f>#REF!</f>
        <v>#REF!</v>
      </c>
      <c r="Q30" s="7"/>
      <c r="R30" s="14">
        <f>食材明細份數計算!R30*2+食材明細份數計算!S30*7+食材明細份數計算!T30*1</f>
        <v>0</v>
      </c>
      <c r="S30" s="15">
        <f>食材明細份數計算!S30*5+食材明細份數計算!U30*4</f>
        <v>0</v>
      </c>
      <c r="T30" s="15">
        <f>食材明細份數計算!R30*15+食材明細份數計算!T30*5</f>
        <v>0</v>
      </c>
      <c r="U30" s="16"/>
      <c r="W30" s="798"/>
      <c r="X30" s="17"/>
      <c r="Y30" s="12" t="e">
        <f>#REF!</f>
        <v>#REF!</v>
      </c>
      <c r="Z30" s="12" t="e">
        <f>#REF!</f>
        <v>#REF!</v>
      </c>
      <c r="AA30" s="13" t="e">
        <f>#REF!</f>
        <v>#REF!</v>
      </c>
      <c r="AB30" s="7"/>
      <c r="AC30" s="14">
        <f>食材明細份數計算!AC30*2+食材明細份數計算!AD30*7+食材明細份數計算!AE30*1</f>
        <v>0</v>
      </c>
      <c r="AD30" s="15">
        <f>食材明細份數計算!AD30*5+食材明細份數計算!AF30*4</f>
        <v>0</v>
      </c>
      <c r="AE30" s="15">
        <f>食材明細份數計算!AC30*15+食材明細份數計算!AE30*5</f>
        <v>0</v>
      </c>
      <c r="AF30" s="16"/>
      <c r="AG30" s="11"/>
      <c r="AI30" s="798"/>
      <c r="AJ30" s="17"/>
      <c r="AK30" s="12" t="e">
        <f>#REF!</f>
        <v>#REF!</v>
      </c>
      <c r="AL30" s="12" t="e">
        <f>#REF!</f>
        <v>#REF!</v>
      </c>
      <c r="AM30" s="13" t="e">
        <f>#REF!</f>
        <v>#REF!</v>
      </c>
      <c r="AN30" s="7"/>
      <c r="AO30" s="14">
        <f>食材明細份數計算!AO30*2+食材明細份數計算!AP30*7+食材明細份數計算!AQ30*1</f>
        <v>0</v>
      </c>
      <c r="AP30" s="15">
        <f>食材明細份數計算!AP30*5+食材明細份數計算!AR30*4</f>
        <v>0</v>
      </c>
      <c r="AQ30" s="15">
        <f>食材明細份數計算!AO30*15+食材明細份數計算!AQ30*5</f>
        <v>0</v>
      </c>
      <c r="AR30" s="16"/>
      <c r="AS30" s="11"/>
      <c r="AU30" s="798"/>
      <c r="AV30" s="17"/>
      <c r="AW30" s="12" t="e">
        <f>#REF!</f>
        <v>#REF!</v>
      </c>
      <c r="AX30" s="12" t="e">
        <f>#REF!</f>
        <v>#REF!</v>
      </c>
      <c r="AY30" s="13" t="e">
        <f>#REF!</f>
        <v>#REF!</v>
      </c>
      <c r="AZ30" s="7"/>
      <c r="BA30" s="14">
        <f>食材明細份數計算!BA30*2+食材明細份數計算!BB30*7+食材明細份數計算!BC30*1</f>
        <v>0</v>
      </c>
      <c r="BB30" s="15">
        <f>食材明細份數計算!BB30*5+食材明細份數計算!BD30*4</f>
        <v>0</v>
      </c>
      <c r="BC30" s="15">
        <f>食材明細份數計算!BA30*15+食材明細份數計算!BC30*5</f>
        <v>0</v>
      </c>
      <c r="BD30" s="16"/>
    </row>
    <row r="31" spans="1:56" ht="19.5">
      <c r="A31" s="798"/>
      <c r="B31" s="17"/>
      <c r="C31" s="12" t="e">
        <f>#REF!</f>
        <v>#REF!</v>
      </c>
      <c r="D31" s="12" t="e">
        <f>#REF!</f>
        <v>#REF!</v>
      </c>
      <c r="E31" s="13" t="e">
        <f>#REF!</f>
        <v>#REF!</v>
      </c>
      <c r="F31" s="7"/>
      <c r="G31" s="14">
        <f>食材明細份數計算!G31*2+食材明細份數計算!H31*7+食材明細份數計算!I31*1</f>
        <v>0</v>
      </c>
      <c r="H31" s="15">
        <f>食材明細份數計算!H31*5+食材明細份數計算!J31*4</f>
        <v>0</v>
      </c>
      <c r="I31" s="15">
        <f>食材明細份數計算!G31*15+食材明細份數計算!I31*5</f>
        <v>0</v>
      </c>
      <c r="J31" s="16"/>
      <c r="L31" s="798"/>
      <c r="M31" s="17"/>
      <c r="N31" s="12" t="e">
        <f>#REF!</f>
        <v>#REF!</v>
      </c>
      <c r="O31" s="12" t="e">
        <f>#REF!</f>
        <v>#REF!</v>
      </c>
      <c r="P31" s="13" t="e">
        <f>#REF!</f>
        <v>#REF!</v>
      </c>
      <c r="Q31" s="7"/>
      <c r="R31" s="14">
        <f>食材明細份數計算!R31*2+食材明細份數計算!S31*7+食材明細份數計算!T31*1</f>
        <v>0</v>
      </c>
      <c r="S31" s="15">
        <f>食材明細份數計算!S31*5+食材明細份數計算!U31*4</f>
        <v>0</v>
      </c>
      <c r="T31" s="15">
        <f>食材明細份數計算!R31*15+食材明細份數計算!T31*5</f>
        <v>0</v>
      </c>
      <c r="U31" s="16"/>
      <c r="W31" s="798"/>
      <c r="X31" s="17"/>
      <c r="Y31" s="12" t="e">
        <f>#REF!</f>
        <v>#REF!</v>
      </c>
      <c r="Z31" s="12" t="e">
        <f>#REF!</f>
        <v>#REF!</v>
      </c>
      <c r="AA31" s="13" t="e">
        <f>#REF!</f>
        <v>#REF!</v>
      </c>
      <c r="AB31" s="7"/>
      <c r="AC31" s="14">
        <f>食材明細份數計算!AC31*2+食材明細份數計算!AD31*7+食材明細份數計算!AE31*1</f>
        <v>0</v>
      </c>
      <c r="AD31" s="15">
        <f>食材明細份數計算!AD31*5+食材明細份數計算!AF31*4</f>
        <v>0</v>
      </c>
      <c r="AE31" s="15">
        <f>食材明細份數計算!AC31*15+食材明細份數計算!AE31*5</f>
        <v>0</v>
      </c>
      <c r="AF31" s="16"/>
      <c r="AG31" s="11"/>
      <c r="AI31" s="798"/>
      <c r="AJ31" s="17"/>
      <c r="AK31" s="12" t="e">
        <f>#REF!</f>
        <v>#REF!</v>
      </c>
      <c r="AL31" s="12" t="e">
        <f>#REF!</f>
        <v>#REF!</v>
      </c>
      <c r="AM31" s="13" t="e">
        <f>#REF!</f>
        <v>#REF!</v>
      </c>
      <c r="AN31" s="7"/>
      <c r="AO31" s="14">
        <f>食材明細份數計算!AO31*2+食材明細份數計算!AP31*7+食材明細份數計算!AQ31*1</f>
        <v>0</v>
      </c>
      <c r="AP31" s="15">
        <f>食材明細份數計算!AP31*5+食材明細份數計算!AR31*4</f>
        <v>0</v>
      </c>
      <c r="AQ31" s="15">
        <f>食材明細份數計算!AO31*15+食材明細份數計算!AQ31*5</f>
        <v>0</v>
      </c>
      <c r="AR31" s="16"/>
      <c r="AS31" s="11"/>
      <c r="AU31" s="798"/>
      <c r="AV31" s="17"/>
      <c r="AW31" s="12" t="e">
        <f>#REF!</f>
        <v>#REF!</v>
      </c>
      <c r="AX31" s="12" t="e">
        <f>#REF!</f>
        <v>#REF!</v>
      </c>
      <c r="AY31" s="13" t="e">
        <f>#REF!</f>
        <v>#REF!</v>
      </c>
      <c r="AZ31" s="7"/>
      <c r="BA31" s="14">
        <f>食材明細份數計算!BA31*2+食材明細份數計算!BB31*7+食材明細份數計算!BC31*1</f>
        <v>0</v>
      </c>
      <c r="BB31" s="15">
        <f>食材明細份數計算!BB31*5+食材明細份數計算!BD31*4</f>
        <v>0</v>
      </c>
      <c r="BC31" s="15">
        <f>食材明細份數計算!BA31*15+食材明細份數計算!BC31*5</f>
        <v>0</v>
      </c>
      <c r="BD31" s="16"/>
    </row>
    <row r="32" spans="1:56" ht="19.5">
      <c r="A32" s="798"/>
      <c r="B32" s="18"/>
      <c r="C32" s="12" t="e">
        <f>#REF!</f>
        <v>#REF!</v>
      </c>
      <c r="D32" s="12" t="e">
        <f>#REF!</f>
        <v>#REF!</v>
      </c>
      <c r="E32" s="13" t="e">
        <f>#REF!</f>
        <v>#REF!</v>
      </c>
      <c r="F32" s="7"/>
      <c r="G32" s="14">
        <f>食材明細份數計算!G32*2+食材明細份數計算!H32*7+食材明細份數計算!I32*1</f>
        <v>0</v>
      </c>
      <c r="H32" s="15">
        <f>食材明細份數計算!H32*5+食材明細份數計算!J32*4</f>
        <v>0</v>
      </c>
      <c r="I32" s="15">
        <f>食材明細份數計算!G32*15+食材明細份數計算!I32*5</f>
        <v>0</v>
      </c>
      <c r="J32" s="16"/>
      <c r="L32" s="798"/>
      <c r="M32" s="18"/>
      <c r="N32" s="12" t="e">
        <f>#REF!</f>
        <v>#REF!</v>
      </c>
      <c r="O32" s="12" t="e">
        <f>#REF!</f>
        <v>#REF!</v>
      </c>
      <c r="P32" s="13" t="e">
        <f>#REF!</f>
        <v>#REF!</v>
      </c>
      <c r="Q32" s="7"/>
      <c r="R32" s="14">
        <f>食材明細份數計算!R32*2+食材明細份數計算!S32*7+食材明細份數計算!T32*1</f>
        <v>0</v>
      </c>
      <c r="S32" s="15">
        <f>食材明細份數計算!S32*5+食材明細份數計算!U32*4</f>
        <v>0</v>
      </c>
      <c r="T32" s="15">
        <f>食材明細份數計算!R32*15+食材明細份數計算!T32*5</f>
        <v>0</v>
      </c>
      <c r="U32" s="16"/>
      <c r="W32" s="798"/>
      <c r="X32" s="18"/>
      <c r="Y32" s="12" t="e">
        <f>#REF!</f>
        <v>#REF!</v>
      </c>
      <c r="Z32" s="12" t="e">
        <f>#REF!</f>
        <v>#REF!</v>
      </c>
      <c r="AA32" s="13" t="e">
        <f>#REF!</f>
        <v>#REF!</v>
      </c>
      <c r="AB32" s="7"/>
      <c r="AC32" s="14">
        <f>食材明細份數計算!AC32*2+食材明細份數計算!AD32*7+食材明細份數計算!AE32*1</f>
        <v>0</v>
      </c>
      <c r="AD32" s="15">
        <f>食材明細份數計算!AD32*5+食材明細份數計算!AF32*4</f>
        <v>0</v>
      </c>
      <c r="AE32" s="15">
        <f>食材明細份數計算!AC32*15+食材明細份數計算!AE32*5</f>
        <v>0</v>
      </c>
      <c r="AF32" s="16"/>
      <c r="AG32" s="11"/>
      <c r="AI32" s="798"/>
      <c r="AJ32" s="18"/>
      <c r="AK32" s="12" t="e">
        <f>#REF!</f>
        <v>#REF!</v>
      </c>
      <c r="AL32" s="12" t="e">
        <f>#REF!</f>
        <v>#REF!</v>
      </c>
      <c r="AM32" s="13" t="e">
        <f>#REF!</f>
        <v>#REF!</v>
      </c>
      <c r="AN32" s="7"/>
      <c r="AO32" s="14">
        <f>食材明細份數計算!AO32*2+食材明細份數計算!AP32*7+食材明細份數計算!AQ32*1</f>
        <v>0</v>
      </c>
      <c r="AP32" s="15">
        <f>食材明細份數計算!AP32*5+食材明細份數計算!AR32*4</f>
        <v>0</v>
      </c>
      <c r="AQ32" s="15">
        <f>食材明細份數計算!AO32*15+食材明細份數計算!AQ32*5</f>
        <v>0</v>
      </c>
      <c r="AR32" s="16"/>
      <c r="AS32" s="11"/>
      <c r="AU32" s="798"/>
      <c r="AV32" s="18"/>
      <c r="AW32" s="12" t="e">
        <f>#REF!</f>
        <v>#REF!</v>
      </c>
      <c r="AX32" s="12" t="e">
        <f>#REF!</f>
        <v>#REF!</v>
      </c>
      <c r="AY32" s="13" t="e">
        <f>#REF!</f>
        <v>#REF!</v>
      </c>
      <c r="AZ32" s="7"/>
      <c r="BA32" s="14">
        <f>食材明細份數計算!BA32*2+食材明細份數計算!BB32*7+食材明細份數計算!BC32*1</f>
        <v>0</v>
      </c>
      <c r="BB32" s="15">
        <f>食材明細份數計算!BB32*5+食材明細份數計算!BD32*4</f>
        <v>0</v>
      </c>
      <c r="BC32" s="15">
        <f>食材明細份數計算!BA32*15+食材明細份數計算!BC32*5</f>
        <v>0</v>
      </c>
      <c r="BD32" s="16"/>
    </row>
    <row r="33" spans="1:56" ht="20.5" customHeight="1">
      <c r="A33" s="797" t="s">
        <v>86</v>
      </c>
      <c r="B33" s="5" t="e">
        <f>#REF!</f>
        <v>#REF!</v>
      </c>
      <c r="C33" s="5" t="e">
        <f>#REF!</f>
        <v>#REF!</v>
      </c>
      <c r="D33" s="5" t="e">
        <f>#REF!</f>
        <v>#REF!</v>
      </c>
      <c r="E33" s="6" t="e">
        <f>#REF!</f>
        <v>#REF!</v>
      </c>
      <c r="F33" s="7"/>
      <c r="G33" s="8">
        <f>食材明細份數計算!G33*2+食材明細份數計算!H33*7+食材明細份數計算!I33*1</f>
        <v>0</v>
      </c>
      <c r="H33" s="9">
        <f>食材明細份數計算!H33*5+食材明細份數計算!J33*4</f>
        <v>0</v>
      </c>
      <c r="I33" s="9">
        <f>食材明細份數計算!G33*15+食材明細份數計算!I33*5</f>
        <v>0</v>
      </c>
      <c r="J33" s="10"/>
      <c r="L33" s="797" t="s">
        <v>86</v>
      </c>
      <c r="M33" s="5" t="e">
        <f>#REF!</f>
        <v>#REF!</v>
      </c>
      <c r="N33" s="5" t="e">
        <f>#REF!</f>
        <v>#REF!</v>
      </c>
      <c r="O33" s="5" t="e">
        <f>#REF!</f>
        <v>#REF!</v>
      </c>
      <c r="P33" s="6" t="e">
        <f>#REF!</f>
        <v>#REF!</v>
      </c>
      <c r="Q33" s="7"/>
      <c r="R33" s="8">
        <f>食材明細份數計算!R33*2+食材明細份數計算!S33*7+食材明細份數計算!T33*1</f>
        <v>0</v>
      </c>
      <c r="S33" s="9">
        <f>食材明細份數計算!S33*5+食材明細份數計算!U33*4</f>
        <v>0</v>
      </c>
      <c r="T33" s="9">
        <f>食材明細份數計算!R33*15+食材明細份數計算!T33*5</f>
        <v>0</v>
      </c>
      <c r="U33" s="10"/>
      <c r="W33" s="797" t="s">
        <v>86</v>
      </c>
      <c r="X33" s="5" t="e">
        <f>#REF!</f>
        <v>#REF!</v>
      </c>
      <c r="Y33" s="5" t="e">
        <f>#REF!</f>
        <v>#REF!</v>
      </c>
      <c r="Z33" s="5" t="e">
        <f>#REF!</f>
        <v>#REF!</v>
      </c>
      <c r="AA33" s="6" t="e">
        <f>#REF!</f>
        <v>#REF!</v>
      </c>
      <c r="AB33" s="7"/>
      <c r="AC33" s="8">
        <f>食材明細份數計算!AC33*2+食材明細份數計算!AD33*7+食材明細份數計算!AE33*1</f>
        <v>0</v>
      </c>
      <c r="AD33" s="9">
        <f>食材明細份數計算!AD33*5+食材明細份數計算!AF33*4</f>
        <v>0</v>
      </c>
      <c r="AE33" s="9">
        <f>食材明細份數計算!AC33*15+食材明細份數計算!AE33*5</f>
        <v>0</v>
      </c>
      <c r="AF33" s="10"/>
      <c r="AG33" s="11"/>
      <c r="AI33" s="797" t="s">
        <v>86</v>
      </c>
      <c r="AJ33" s="5" t="e">
        <f>#REF!</f>
        <v>#REF!</v>
      </c>
      <c r="AK33" s="5" t="e">
        <f>#REF!</f>
        <v>#REF!</v>
      </c>
      <c r="AL33" s="5" t="e">
        <f>#REF!</f>
        <v>#REF!</v>
      </c>
      <c r="AM33" s="6" t="e">
        <f>#REF!</f>
        <v>#REF!</v>
      </c>
      <c r="AN33" s="7"/>
      <c r="AO33" s="8">
        <f>食材明細份數計算!AO33*2+食材明細份數計算!AP33*7+食材明細份數計算!AQ33*1</f>
        <v>0</v>
      </c>
      <c r="AP33" s="9">
        <f>食材明細份數計算!AP33*5+食材明細份數計算!AR33*4</f>
        <v>0</v>
      </c>
      <c r="AQ33" s="9">
        <f>食材明細份數計算!AO33*15+食材明細份數計算!AQ33*5</f>
        <v>0</v>
      </c>
      <c r="AR33" s="10"/>
      <c r="AS33" s="11"/>
      <c r="AU33" s="797" t="s">
        <v>86</v>
      </c>
      <c r="AV33" s="5" t="e">
        <f>#REF!</f>
        <v>#REF!</v>
      </c>
      <c r="AW33" s="5" t="e">
        <f>#REF!</f>
        <v>#REF!</v>
      </c>
      <c r="AX33" s="5" t="e">
        <f>#REF!</f>
        <v>#REF!</v>
      </c>
      <c r="AY33" s="6" t="e">
        <f>#REF!</f>
        <v>#REF!</v>
      </c>
      <c r="AZ33" s="7"/>
      <c r="BA33" s="8">
        <f>食材明細份數計算!BA33*2+食材明細份數計算!BB33*7+食材明細份數計算!BC33*1</f>
        <v>0</v>
      </c>
      <c r="BB33" s="9">
        <f>食材明細份數計算!BB33*5+食材明細份數計算!BD33*4</f>
        <v>0</v>
      </c>
      <c r="BC33" s="9">
        <f>食材明細份數計算!BA33*15+食材明細份數計算!BC33*5</f>
        <v>0</v>
      </c>
      <c r="BD33" s="10"/>
    </row>
    <row r="34" spans="1:56" ht="19.5">
      <c r="A34" s="798"/>
      <c r="B34" s="12"/>
      <c r="C34" s="12" t="e">
        <f>#REF!</f>
        <v>#REF!</v>
      </c>
      <c r="D34" s="12" t="e">
        <f>#REF!</f>
        <v>#REF!</v>
      </c>
      <c r="E34" s="13" t="e">
        <f>#REF!</f>
        <v>#REF!</v>
      </c>
      <c r="F34" s="7"/>
      <c r="G34" s="14">
        <f>食材明細份數計算!G34*2+食材明細份數計算!H34*7+食材明細份數計算!I34*1</f>
        <v>0</v>
      </c>
      <c r="H34" s="15">
        <f>食材明細份數計算!H34*5+食材明細份數計算!J34*4</f>
        <v>0</v>
      </c>
      <c r="I34" s="15">
        <f>食材明細份數計算!G34*15+食材明細份數計算!I34*5</f>
        <v>0</v>
      </c>
      <c r="J34" s="16"/>
      <c r="L34" s="798"/>
      <c r="M34" s="12"/>
      <c r="N34" s="12" t="e">
        <f>#REF!</f>
        <v>#REF!</v>
      </c>
      <c r="O34" s="12" t="e">
        <f>#REF!</f>
        <v>#REF!</v>
      </c>
      <c r="P34" s="13" t="e">
        <f>#REF!</f>
        <v>#REF!</v>
      </c>
      <c r="Q34" s="7"/>
      <c r="R34" s="14">
        <f>食材明細份數計算!R34*2+食材明細份數計算!S34*7+食材明細份數計算!T34*1</f>
        <v>0</v>
      </c>
      <c r="S34" s="15">
        <f>食材明細份數計算!S34*5+食材明細份數計算!U34*4</f>
        <v>0</v>
      </c>
      <c r="T34" s="15">
        <f>食材明細份數計算!R34*15+食材明細份數計算!T34*5</f>
        <v>0</v>
      </c>
      <c r="U34" s="16"/>
      <c r="W34" s="798"/>
      <c r="X34" s="12"/>
      <c r="Y34" s="12" t="e">
        <f>#REF!</f>
        <v>#REF!</v>
      </c>
      <c r="Z34" s="12" t="e">
        <f>#REF!</f>
        <v>#REF!</v>
      </c>
      <c r="AA34" s="13" t="e">
        <f>#REF!</f>
        <v>#REF!</v>
      </c>
      <c r="AB34" s="7"/>
      <c r="AC34" s="14">
        <f>食材明細份數計算!AC34*2+食材明細份數計算!AD34*7+食材明細份數計算!AE34*1</f>
        <v>0</v>
      </c>
      <c r="AD34" s="15">
        <f>食材明細份數計算!AD34*5+食材明細份數計算!AF34*4</f>
        <v>0</v>
      </c>
      <c r="AE34" s="15">
        <f>食材明細份數計算!AC34*15+食材明細份數計算!AE34*5</f>
        <v>0</v>
      </c>
      <c r="AF34" s="16"/>
      <c r="AG34" s="11"/>
      <c r="AI34" s="798"/>
      <c r="AJ34" s="12"/>
      <c r="AK34" s="12" t="e">
        <f>#REF!</f>
        <v>#REF!</v>
      </c>
      <c r="AL34" s="12" t="e">
        <f>#REF!</f>
        <v>#REF!</v>
      </c>
      <c r="AM34" s="13" t="e">
        <f>#REF!</f>
        <v>#REF!</v>
      </c>
      <c r="AN34" s="7"/>
      <c r="AO34" s="14">
        <f>食材明細份數計算!AO34*2+食材明細份數計算!AP34*7+食材明細份數計算!AQ34*1</f>
        <v>0</v>
      </c>
      <c r="AP34" s="15">
        <f>食材明細份數計算!AP34*5+食材明細份數計算!AR34*4</f>
        <v>0</v>
      </c>
      <c r="AQ34" s="15">
        <f>食材明細份數計算!AO34*15+食材明細份數計算!AQ34*5</f>
        <v>0</v>
      </c>
      <c r="AR34" s="16"/>
      <c r="AS34" s="11"/>
      <c r="AU34" s="798"/>
      <c r="AV34" s="12"/>
      <c r="AW34" s="12" t="e">
        <f>#REF!</f>
        <v>#REF!</v>
      </c>
      <c r="AX34" s="12" t="e">
        <f>#REF!</f>
        <v>#REF!</v>
      </c>
      <c r="AY34" s="13" t="e">
        <f>#REF!</f>
        <v>#REF!</v>
      </c>
      <c r="AZ34" s="7"/>
      <c r="BA34" s="14">
        <f>食材明細份數計算!BA34*2+食材明細份數計算!BB34*7+食材明細份數計算!BC34*1</f>
        <v>0</v>
      </c>
      <c r="BB34" s="15">
        <f>食材明細份數計算!BB34*5+食材明細份數計算!BD34*4</f>
        <v>0</v>
      </c>
      <c r="BC34" s="15">
        <f>食材明細份數計算!BA34*15+食材明細份數計算!BC34*5</f>
        <v>0</v>
      </c>
      <c r="BD34" s="16"/>
    </row>
    <row r="35" spans="1:56" ht="19.5">
      <c r="A35" s="798"/>
      <c r="B35" s="17"/>
      <c r="C35" s="12" t="e">
        <f>#REF!</f>
        <v>#REF!</v>
      </c>
      <c r="D35" s="12" t="e">
        <f>#REF!</f>
        <v>#REF!</v>
      </c>
      <c r="E35" s="13" t="e">
        <f>#REF!</f>
        <v>#REF!</v>
      </c>
      <c r="F35" s="7"/>
      <c r="G35" s="14">
        <f>食材明細份數計算!G35*2+食材明細份數計算!H35*7+食材明細份數計算!I35*1</f>
        <v>0</v>
      </c>
      <c r="H35" s="15">
        <f>食材明細份數計算!H35*5+食材明細份數計算!J35*4</f>
        <v>0</v>
      </c>
      <c r="I35" s="15">
        <f>食材明細份數計算!G35*15+食材明細份數計算!I35*5</f>
        <v>0</v>
      </c>
      <c r="J35" s="16"/>
      <c r="L35" s="798"/>
      <c r="M35" s="17"/>
      <c r="N35" s="12" t="e">
        <f>#REF!</f>
        <v>#REF!</v>
      </c>
      <c r="O35" s="12" t="e">
        <f>#REF!</f>
        <v>#REF!</v>
      </c>
      <c r="P35" s="13" t="e">
        <f>#REF!</f>
        <v>#REF!</v>
      </c>
      <c r="Q35" s="7"/>
      <c r="R35" s="14">
        <f>食材明細份數計算!R35*2+食材明細份數計算!S35*7+食材明細份數計算!T35*1</f>
        <v>0</v>
      </c>
      <c r="S35" s="15">
        <f>食材明細份數計算!S35*5+食材明細份數計算!U35*4</f>
        <v>0</v>
      </c>
      <c r="T35" s="15">
        <f>食材明細份數計算!R35*15+食材明細份數計算!T35*5</f>
        <v>0</v>
      </c>
      <c r="U35" s="16"/>
      <c r="W35" s="798"/>
      <c r="X35" s="17"/>
      <c r="Y35" s="12" t="e">
        <f>#REF!</f>
        <v>#REF!</v>
      </c>
      <c r="Z35" s="12" t="e">
        <f>#REF!</f>
        <v>#REF!</v>
      </c>
      <c r="AA35" s="13" t="e">
        <f>#REF!</f>
        <v>#REF!</v>
      </c>
      <c r="AB35" s="7"/>
      <c r="AC35" s="14">
        <f>食材明細份數計算!AC35*2+食材明細份數計算!AD35*7+食材明細份數計算!AE35*1</f>
        <v>0</v>
      </c>
      <c r="AD35" s="15">
        <f>食材明細份數計算!AD35*5+食材明細份數計算!AF35*4</f>
        <v>0</v>
      </c>
      <c r="AE35" s="15">
        <f>食材明細份數計算!AC35*15+食材明細份數計算!AE35*5</f>
        <v>0</v>
      </c>
      <c r="AF35" s="16"/>
      <c r="AG35" s="11"/>
      <c r="AI35" s="798"/>
      <c r="AJ35" s="17"/>
      <c r="AK35" s="12" t="e">
        <f>#REF!</f>
        <v>#REF!</v>
      </c>
      <c r="AL35" s="12" t="e">
        <f>#REF!</f>
        <v>#REF!</v>
      </c>
      <c r="AM35" s="13" t="e">
        <f>#REF!</f>
        <v>#REF!</v>
      </c>
      <c r="AN35" s="7"/>
      <c r="AO35" s="14">
        <f>食材明細份數計算!AO35*2+食材明細份數計算!AP35*7+食材明細份數計算!AQ35*1</f>
        <v>0</v>
      </c>
      <c r="AP35" s="15">
        <f>食材明細份數計算!AP35*5+食材明細份數計算!AR35*4</f>
        <v>0</v>
      </c>
      <c r="AQ35" s="15">
        <f>食材明細份數計算!AO35*15+食材明細份數計算!AQ35*5</f>
        <v>0</v>
      </c>
      <c r="AR35" s="16"/>
      <c r="AS35" s="11"/>
      <c r="AU35" s="798"/>
      <c r="AV35" s="17"/>
      <c r="AW35" s="12" t="e">
        <f>#REF!</f>
        <v>#REF!</v>
      </c>
      <c r="AX35" s="12" t="e">
        <f>#REF!</f>
        <v>#REF!</v>
      </c>
      <c r="AY35" s="13" t="e">
        <f>#REF!</f>
        <v>#REF!</v>
      </c>
      <c r="AZ35" s="7"/>
      <c r="BA35" s="14">
        <f>食材明細份數計算!BA35*2+食材明細份數計算!BB35*7+食材明細份數計算!BC35*1</f>
        <v>0</v>
      </c>
      <c r="BB35" s="15">
        <f>食材明細份數計算!BB35*5+食材明細份數計算!BD35*4</f>
        <v>0</v>
      </c>
      <c r="BC35" s="15">
        <f>食材明細份數計算!BA35*15+食材明細份數計算!BC35*5</f>
        <v>0</v>
      </c>
      <c r="BD35" s="16"/>
    </row>
    <row r="36" spans="1:56" ht="19.5">
      <c r="A36" s="798"/>
      <c r="B36" s="17"/>
      <c r="C36" s="12" t="e">
        <f>#REF!</f>
        <v>#REF!</v>
      </c>
      <c r="D36" s="12" t="e">
        <f>#REF!</f>
        <v>#REF!</v>
      </c>
      <c r="E36" s="13" t="e">
        <f>#REF!</f>
        <v>#REF!</v>
      </c>
      <c r="F36" s="7"/>
      <c r="G36" s="14">
        <f>食材明細份數計算!G36*2+食材明細份數計算!H36*7+食材明細份數計算!I36*1</f>
        <v>0</v>
      </c>
      <c r="H36" s="15">
        <f>食材明細份數計算!H36*5+食材明細份數計算!J36*4</f>
        <v>0</v>
      </c>
      <c r="I36" s="15">
        <f>食材明細份數計算!G36*15+食材明細份數計算!I36*5</f>
        <v>0</v>
      </c>
      <c r="J36" s="16"/>
      <c r="L36" s="798"/>
      <c r="M36" s="17"/>
      <c r="N36" s="12" t="e">
        <f>#REF!</f>
        <v>#REF!</v>
      </c>
      <c r="O36" s="12" t="e">
        <f>#REF!</f>
        <v>#REF!</v>
      </c>
      <c r="P36" s="13" t="e">
        <f>#REF!</f>
        <v>#REF!</v>
      </c>
      <c r="Q36" s="7"/>
      <c r="R36" s="14">
        <f>食材明細份數計算!R36*2+食材明細份數計算!S36*7+食材明細份數計算!T36*1</f>
        <v>0</v>
      </c>
      <c r="S36" s="15">
        <f>食材明細份數計算!S36*5+食材明細份數計算!U36*4</f>
        <v>0</v>
      </c>
      <c r="T36" s="15">
        <f>食材明細份數計算!R36*15+食材明細份數計算!T36*5</f>
        <v>0</v>
      </c>
      <c r="U36" s="16"/>
      <c r="W36" s="798"/>
      <c r="X36" s="17"/>
      <c r="Y36" s="12" t="e">
        <f>#REF!</f>
        <v>#REF!</v>
      </c>
      <c r="Z36" s="12" t="e">
        <f>#REF!</f>
        <v>#REF!</v>
      </c>
      <c r="AA36" s="13" t="e">
        <f>#REF!</f>
        <v>#REF!</v>
      </c>
      <c r="AB36" s="7"/>
      <c r="AC36" s="14">
        <f>食材明細份數計算!AC36*2+食材明細份數計算!AD36*7+食材明細份數計算!AE36*1</f>
        <v>0</v>
      </c>
      <c r="AD36" s="15">
        <f>食材明細份數計算!AD36*5+食材明細份數計算!AF36*4</f>
        <v>0</v>
      </c>
      <c r="AE36" s="15">
        <f>食材明細份數計算!AC36*15+食材明細份數計算!AE36*5</f>
        <v>0</v>
      </c>
      <c r="AF36" s="16"/>
      <c r="AG36" s="11"/>
      <c r="AI36" s="798"/>
      <c r="AJ36" s="17"/>
      <c r="AK36" s="12" t="e">
        <f>#REF!</f>
        <v>#REF!</v>
      </c>
      <c r="AL36" s="12" t="e">
        <f>#REF!</f>
        <v>#REF!</v>
      </c>
      <c r="AM36" s="13" t="e">
        <f>#REF!</f>
        <v>#REF!</v>
      </c>
      <c r="AN36" s="7"/>
      <c r="AO36" s="14">
        <f>食材明細份數計算!AO36*2+食材明細份數計算!AP36*7+食材明細份數計算!AQ36*1</f>
        <v>0</v>
      </c>
      <c r="AP36" s="15">
        <f>食材明細份數計算!AP36*5+食材明細份數計算!AR36*4</f>
        <v>0</v>
      </c>
      <c r="AQ36" s="15">
        <f>食材明細份數計算!AO36*15+食材明細份數計算!AQ36*5</f>
        <v>0</v>
      </c>
      <c r="AR36" s="16"/>
      <c r="AS36" s="11"/>
      <c r="AU36" s="798"/>
      <c r="AV36" s="17"/>
      <c r="AW36" s="12" t="e">
        <f>#REF!</f>
        <v>#REF!</v>
      </c>
      <c r="AX36" s="12" t="e">
        <f>#REF!</f>
        <v>#REF!</v>
      </c>
      <c r="AY36" s="13" t="e">
        <f>#REF!</f>
        <v>#REF!</v>
      </c>
      <c r="AZ36" s="7"/>
      <c r="BA36" s="14">
        <f>食材明細份數計算!BA36*2+食材明細份數計算!BB36*7+食材明細份數計算!BC36*1</f>
        <v>0</v>
      </c>
      <c r="BB36" s="15">
        <f>食材明細份數計算!BB36*5+食材明細份數計算!BD36*4</f>
        <v>0</v>
      </c>
      <c r="BC36" s="15">
        <f>食材明細份數計算!BA36*15+食材明細份數計算!BC36*5</f>
        <v>0</v>
      </c>
      <c r="BD36" s="16"/>
    </row>
    <row r="37" spans="1:56" ht="19.5">
      <c r="A37" s="798"/>
      <c r="B37" s="17"/>
      <c r="C37" s="12" t="e">
        <f>#REF!</f>
        <v>#REF!</v>
      </c>
      <c r="D37" s="12" t="e">
        <f>#REF!</f>
        <v>#REF!</v>
      </c>
      <c r="E37" s="13" t="e">
        <f>#REF!</f>
        <v>#REF!</v>
      </c>
      <c r="F37" s="7"/>
      <c r="G37" s="14">
        <f>食材明細份數計算!G37*2+食材明細份數計算!H37*7+食材明細份數計算!I37*1</f>
        <v>0</v>
      </c>
      <c r="H37" s="15">
        <f>食材明細份數計算!H37*5+食材明細份數計算!J37*4</f>
        <v>0</v>
      </c>
      <c r="I37" s="15">
        <f>食材明細份數計算!G37*15+食材明細份數計算!I37*5</f>
        <v>0</v>
      </c>
      <c r="J37" s="16"/>
      <c r="L37" s="798"/>
      <c r="M37" s="17"/>
      <c r="N37" s="12" t="e">
        <f>#REF!</f>
        <v>#REF!</v>
      </c>
      <c r="O37" s="12" t="e">
        <f>#REF!</f>
        <v>#REF!</v>
      </c>
      <c r="P37" s="13" t="e">
        <f>#REF!</f>
        <v>#REF!</v>
      </c>
      <c r="Q37" s="7"/>
      <c r="R37" s="14">
        <f>食材明細份數計算!R37*2+食材明細份數計算!S37*7+食材明細份數計算!T37*1</f>
        <v>0</v>
      </c>
      <c r="S37" s="15">
        <f>食材明細份數計算!S37*5+食材明細份數計算!U37*4</f>
        <v>0</v>
      </c>
      <c r="T37" s="15">
        <f>食材明細份數計算!R37*15+食材明細份數計算!T37*5</f>
        <v>0</v>
      </c>
      <c r="U37" s="16"/>
      <c r="W37" s="798"/>
      <c r="X37" s="17"/>
      <c r="Y37" s="12" t="e">
        <f>#REF!</f>
        <v>#REF!</v>
      </c>
      <c r="Z37" s="12" t="e">
        <f>#REF!</f>
        <v>#REF!</v>
      </c>
      <c r="AA37" s="13" t="e">
        <f>#REF!</f>
        <v>#REF!</v>
      </c>
      <c r="AB37" s="7"/>
      <c r="AC37" s="14">
        <f>食材明細份數計算!AC37*2+食材明細份數計算!AD37*7+食材明細份數計算!AE37*1</f>
        <v>0</v>
      </c>
      <c r="AD37" s="15">
        <f>食材明細份數計算!AD37*5+食材明細份數計算!AF37*4</f>
        <v>0</v>
      </c>
      <c r="AE37" s="15">
        <f>食材明細份數計算!AC37*15+食材明細份數計算!AE37*5</f>
        <v>0</v>
      </c>
      <c r="AF37" s="16"/>
      <c r="AG37" s="11"/>
      <c r="AI37" s="798"/>
      <c r="AJ37" s="17"/>
      <c r="AK37" s="12" t="e">
        <f>#REF!</f>
        <v>#REF!</v>
      </c>
      <c r="AL37" s="12" t="e">
        <f>#REF!</f>
        <v>#REF!</v>
      </c>
      <c r="AM37" s="13" t="e">
        <f>#REF!</f>
        <v>#REF!</v>
      </c>
      <c r="AN37" s="7"/>
      <c r="AO37" s="14">
        <f>食材明細份數計算!AO37*2+食材明細份數計算!AP37*7+食材明細份數計算!AQ37*1</f>
        <v>0</v>
      </c>
      <c r="AP37" s="15">
        <f>食材明細份數計算!AP37*5+食材明細份數計算!AR37*4</f>
        <v>0</v>
      </c>
      <c r="AQ37" s="15">
        <f>食材明細份數計算!AO37*15+食材明細份數計算!AQ37*5</f>
        <v>0</v>
      </c>
      <c r="AR37" s="16"/>
      <c r="AS37" s="11"/>
      <c r="AU37" s="798"/>
      <c r="AV37" s="17"/>
      <c r="AW37" s="12" t="e">
        <f>#REF!</f>
        <v>#REF!</v>
      </c>
      <c r="AX37" s="12" t="e">
        <f>#REF!</f>
        <v>#REF!</v>
      </c>
      <c r="AY37" s="13" t="e">
        <f>#REF!</f>
        <v>#REF!</v>
      </c>
      <c r="AZ37" s="7"/>
      <c r="BA37" s="14">
        <f>食材明細份數計算!BA37*2+食材明細份數計算!BB37*7+食材明細份數計算!BC37*1</f>
        <v>0</v>
      </c>
      <c r="BB37" s="15">
        <f>食材明細份數計算!BB37*5+食材明細份數計算!BD37*4</f>
        <v>0</v>
      </c>
      <c r="BC37" s="15">
        <f>食材明細份數計算!BA37*15+食材明細份數計算!BC37*5</f>
        <v>0</v>
      </c>
      <c r="BD37" s="16"/>
    </row>
    <row r="38" spans="1:56" ht="19.5">
      <c r="A38" s="26"/>
      <c r="B38" s="27"/>
      <c r="C38" s="27" t="e">
        <f>#REF!</f>
        <v>#REF!</v>
      </c>
      <c r="D38" s="27" t="e">
        <f>#REF!</f>
        <v>#REF!</v>
      </c>
      <c r="E38" s="28" t="e">
        <f>#REF!</f>
        <v>#REF!</v>
      </c>
      <c r="F38" s="29"/>
      <c r="G38" s="30">
        <f>SUM(G3:G37)</f>
        <v>0</v>
      </c>
      <c r="H38" s="27">
        <f>SUM(H3:H37)</f>
        <v>0</v>
      </c>
      <c r="I38" s="27">
        <f>SUM(I3:I37)</f>
        <v>0</v>
      </c>
      <c r="J38" s="31">
        <f>SUM(J3:J37)</f>
        <v>0</v>
      </c>
      <c r="K38" s="32"/>
      <c r="L38" s="26"/>
      <c r="M38" s="27"/>
      <c r="N38" s="27" t="e">
        <f>#REF!</f>
        <v>#REF!</v>
      </c>
      <c r="O38" s="27" t="e">
        <f>#REF!</f>
        <v>#REF!</v>
      </c>
      <c r="P38" s="28" t="e">
        <f>#REF!</f>
        <v>#REF!</v>
      </c>
      <c r="Q38" s="29"/>
      <c r="R38" s="30">
        <f>SUM(R3:R37)</f>
        <v>0</v>
      </c>
      <c r="S38" s="27">
        <f>SUM(S3:S37)</f>
        <v>0</v>
      </c>
      <c r="T38" s="27">
        <f>SUM(T3:T37)</f>
        <v>0</v>
      </c>
      <c r="U38" s="31">
        <f>SUM(U3:U37)</f>
        <v>0</v>
      </c>
      <c r="V38" s="32"/>
      <c r="W38" s="26"/>
      <c r="X38" s="27"/>
      <c r="Y38" s="27" t="e">
        <f>#REF!</f>
        <v>#REF!</v>
      </c>
      <c r="Z38" s="27" t="e">
        <f>#REF!</f>
        <v>#REF!</v>
      </c>
      <c r="AA38" s="28" t="e">
        <f>#REF!</f>
        <v>#REF!</v>
      </c>
      <c r="AB38" s="29"/>
      <c r="AC38" s="30">
        <f>SUM(AC3:AC37)</f>
        <v>0</v>
      </c>
      <c r="AD38" s="27">
        <f>SUM(AD3:AD37)</f>
        <v>0</v>
      </c>
      <c r="AE38" s="27">
        <f>SUM(AE3:AE37)</f>
        <v>0</v>
      </c>
      <c r="AF38" s="31">
        <f>SUM(AF3:AF37)</f>
        <v>0</v>
      </c>
      <c r="AG38" s="33"/>
      <c r="AH38" s="32"/>
      <c r="AI38" s="26"/>
      <c r="AJ38" s="27"/>
      <c r="AK38" s="27" t="e">
        <f>#REF!</f>
        <v>#REF!</v>
      </c>
      <c r="AL38" s="27" t="e">
        <f>#REF!</f>
        <v>#REF!</v>
      </c>
      <c r="AM38" s="28" t="e">
        <f>#REF!</f>
        <v>#REF!</v>
      </c>
      <c r="AN38" s="29"/>
      <c r="AO38" s="30">
        <f>SUM(AO3:AO37)</f>
        <v>0</v>
      </c>
      <c r="AP38" s="27">
        <f>SUM(AP3:AP37)</f>
        <v>0</v>
      </c>
      <c r="AQ38" s="27">
        <f>SUM(AQ3:AQ37)</f>
        <v>0</v>
      </c>
      <c r="AR38" s="31">
        <f>SUM(AR3:AR37)</f>
        <v>0</v>
      </c>
      <c r="AS38" s="33"/>
      <c r="AT38" s="32"/>
      <c r="AU38" s="26"/>
      <c r="AV38" s="27"/>
      <c r="AW38" s="27" t="e">
        <f>#REF!</f>
        <v>#REF!</v>
      </c>
      <c r="AX38" s="27" t="e">
        <f>#REF!</f>
        <v>#REF!</v>
      </c>
      <c r="AY38" s="28" t="e">
        <f>#REF!</f>
        <v>#REF!</v>
      </c>
      <c r="AZ38" s="29"/>
      <c r="BA38" s="30">
        <f>SUM(BA3:BA37)</f>
        <v>0</v>
      </c>
      <c r="BB38" s="27">
        <f>SUM(BB3:BB37)</f>
        <v>0</v>
      </c>
      <c r="BC38" s="27">
        <f>SUM(BC3:BC37)</f>
        <v>0</v>
      </c>
      <c r="BD38" s="31">
        <f>SUM(BD3:BD37)</f>
        <v>0</v>
      </c>
    </row>
    <row r="39" spans="1:56">
      <c r="G39" s="34"/>
      <c r="H39" s="34"/>
      <c r="I39" s="34"/>
      <c r="R39" s="34"/>
      <c r="S39" s="34"/>
      <c r="T39" s="34"/>
      <c r="AC39" s="34"/>
      <c r="AD39" s="34"/>
      <c r="AE39" s="34"/>
      <c r="AO39" s="34"/>
      <c r="AP39" s="34"/>
      <c r="AQ39" s="34"/>
      <c r="BA39" s="34"/>
      <c r="BB39" s="34"/>
      <c r="BC39" s="34"/>
    </row>
    <row r="40" spans="1:56" ht="19.5">
      <c r="A40" s="804" t="e">
        <f>A2+7</f>
        <v>#REF!</v>
      </c>
      <c r="B40" s="804"/>
      <c r="C40" s="804"/>
      <c r="D40" s="805">
        <v>42415</v>
      </c>
      <c r="E40" s="805"/>
      <c r="F40" s="1"/>
      <c r="G40" s="35" t="s">
        <v>378</v>
      </c>
      <c r="H40" s="35" t="s">
        <v>379</v>
      </c>
      <c r="I40" s="36" t="s">
        <v>380</v>
      </c>
      <c r="J40" s="2"/>
      <c r="L40" s="806" t="e">
        <f>A40+1</f>
        <v>#REF!</v>
      </c>
      <c r="M40" s="806"/>
      <c r="N40" s="806"/>
      <c r="O40" s="800" t="s">
        <v>56</v>
      </c>
      <c r="P40" s="800"/>
      <c r="Q40" s="1"/>
      <c r="R40" s="35" t="s">
        <v>378</v>
      </c>
      <c r="S40" s="35" t="s">
        <v>379</v>
      </c>
      <c r="T40" s="36" t="s">
        <v>380</v>
      </c>
      <c r="U40" s="2"/>
      <c r="W40" s="804" t="e">
        <f>A40+2</f>
        <v>#REF!</v>
      </c>
      <c r="X40" s="804"/>
      <c r="Y40" s="804"/>
      <c r="Z40" s="800" t="s">
        <v>57</v>
      </c>
      <c r="AA40" s="800"/>
      <c r="AB40" s="1"/>
      <c r="AC40" s="35" t="s">
        <v>378</v>
      </c>
      <c r="AD40" s="35" t="s">
        <v>379</v>
      </c>
      <c r="AE40" s="36" t="s">
        <v>380</v>
      </c>
      <c r="AF40" s="2"/>
      <c r="AG40" s="1"/>
      <c r="AI40" s="804" t="e">
        <f>A40+3</f>
        <v>#REF!</v>
      </c>
      <c r="AJ40" s="806"/>
      <c r="AK40" s="806"/>
      <c r="AL40" s="800" t="s">
        <v>58</v>
      </c>
      <c r="AM40" s="800"/>
      <c r="AN40" s="1"/>
      <c r="AO40" s="35" t="s">
        <v>378</v>
      </c>
      <c r="AP40" s="35" t="s">
        <v>379</v>
      </c>
      <c r="AQ40" s="36" t="s">
        <v>380</v>
      </c>
      <c r="AR40" s="2"/>
      <c r="AS40" s="1"/>
      <c r="AU40" s="803" t="e">
        <f>A40+4</f>
        <v>#REF!</v>
      </c>
      <c r="AV40" s="803"/>
      <c r="AW40" s="803"/>
      <c r="AX40" s="800" t="s">
        <v>59</v>
      </c>
      <c r="AY40" s="800"/>
      <c r="AZ40" s="1"/>
      <c r="BA40" s="35" t="s">
        <v>378</v>
      </c>
      <c r="BB40" s="35" t="s">
        <v>379</v>
      </c>
      <c r="BC40" s="36" t="s">
        <v>380</v>
      </c>
      <c r="BD40" s="2"/>
    </row>
    <row r="41" spans="1:56" ht="20.5" customHeight="1">
      <c r="A41" s="797" t="s">
        <v>60</v>
      </c>
      <c r="B41" s="5" t="e">
        <f>#REF!</f>
        <v>#REF!</v>
      </c>
      <c r="C41" s="5" t="e">
        <f>#REF!</f>
        <v>#REF!</v>
      </c>
      <c r="D41" s="5" t="e">
        <f>#REF!</f>
        <v>#REF!</v>
      </c>
      <c r="E41" s="6" t="e">
        <f>#REF!</f>
        <v>#REF!</v>
      </c>
      <c r="F41" s="7"/>
      <c r="G41" s="8">
        <f>食材明細份數計算!G41*2+食材明細份數計算!H41*7+食材明細份數計算!I41*1</f>
        <v>0</v>
      </c>
      <c r="H41" s="9">
        <f>食材明細份數計算!H41*5+食材明細份數計算!J41*4</f>
        <v>0</v>
      </c>
      <c r="I41" s="9">
        <f>食材明細份數計算!G41*15+食材明細份數計算!I41*5</f>
        <v>0</v>
      </c>
      <c r="J41" s="10"/>
      <c r="L41" s="797" t="s">
        <v>60</v>
      </c>
      <c r="M41" s="5" t="e">
        <f>#REF!</f>
        <v>#REF!</v>
      </c>
      <c r="N41" s="5" t="e">
        <f>#REF!</f>
        <v>#REF!</v>
      </c>
      <c r="O41" s="5" t="e">
        <f>#REF!</f>
        <v>#REF!</v>
      </c>
      <c r="P41" s="6" t="e">
        <f>#REF!</f>
        <v>#REF!</v>
      </c>
      <c r="Q41" s="7"/>
      <c r="R41" s="8">
        <f>食材明細份數計算!R41*2+食材明細份數計算!S41*7+食材明細份數計算!T41*1</f>
        <v>0</v>
      </c>
      <c r="S41" s="9">
        <f>食材明細份數計算!S41*5+食材明細份數計算!U41*4</f>
        <v>0</v>
      </c>
      <c r="T41" s="9">
        <f>食材明細份數計算!R41*15+食材明細份數計算!T41*5</f>
        <v>0</v>
      </c>
      <c r="U41" s="10"/>
      <c r="W41" s="797" t="s">
        <v>60</v>
      </c>
      <c r="X41" s="5" t="e">
        <f>#REF!</f>
        <v>#REF!</v>
      </c>
      <c r="Y41" s="5" t="e">
        <f>#REF!</f>
        <v>#REF!</v>
      </c>
      <c r="Z41" s="5" t="e">
        <f>#REF!</f>
        <v>#REF!</v>
      </c>
      <c r="AA41" s="6" t="e">
        <f>#REF!</f>
        <v>#REF!</v>
      </c>
      <c r="AB41" s="7"/>
      <c r="AC41" s="8">
        <f>食材明細份數計算!AC41*2+食材明細份數計算!AD41*7+食材明細份數計算!AE41*1</f>
        <v>0</v>
      </c>
      <c r="AD41" s="9">
        <f>食材明細份數計算!AD41*5+食材明細份數計算!AF41*4</f>
        <v>0</v>
      </c>
      <c r="AE41" s="9">
        <f>食材明細份數計算!AC41*15+食材明細份數計算!AE41*5</f>
        <v>0</v>
      </c>
      <c r="AF41" s="10"/>
      <c r="AG41" s="11"/>
      <c r="AI41" s="797" t="s">
        <v>60</v>
      </c>
      <c r="AJ41" s="5" t="e">
        <f>#REF!</f>
        <v>#REF!</v>
      </c>
      <c r="AK41" s="5" t="e">
        <f>#REF!</f>
        <v>#REF!</v>
      </c>
      <c r="AL41" s="5" t="e">
        <f>#REF!</f>
        <v>#REF!</v>
      </c>
      <c r="AM41" s="6" t="e">
        <f>#REF!</f>
        <v>#REF!</v>
      </c>
      <c r="AN41" s="7"/>
      <c r="AO41" s="8">
        <f>食材明細份數計算!AO41*2+食材明細份數計算!AP41*7+食材明細份數計算!AQ41*1</f>
        <v>0</v>
      </c>
      <c r="AP41" s="9">
        <f>食材明細份數計算!AP41*5+食材明細份數計算!AR41*4</f>
        <v>0</v>
      </c>
      <c r="AQ41" s="9">
        <f>食材明細份數計算!AO41*15+食材明細份數計算!AQ41*5</f>
        <v>0</v>
      </c>
      <c r="AR41" s="10"/>
      <c r="AS41" s="11"/>
      <c r="AU41" s="797" t="s">
        <v>60</v>
      </c>
      <c r="AV41" s="5" t="e">
        <f>#REF!</f>
        <v>#REF!</v>
      </c>
      <c r="AW41" s="5" t="e">
        <f>#REF!</f>
        <v>#REF!</v>
      </c>
      <c r="AX41" s="5" t="e">
        <f>#REF!</f>
        <v>#REF!</v>
      </c>
      <c r="AY41" s="6" t="e">
        <f>#REF!</f>
        <v>#REF!</v>
      </c>
      <c r="AZ41" s="7"/>
      <c r="BA41" s="8">
        <f>食材明細份數計算!BA41*2+食材明細份數計算!BB41*7+食材明細份數計算!BC41*1</f>
        <v>0</v>
      </c>
      <c r="BB41" s="9">
        <f>食材明細份數計算!BB41*5+食材明細份數計算!BD41*4</f>
        <v>0</v>
      </c>
      <c r="BC41" s="9">
        <f>食材明細份數計算!BA41*15+食材明細份數計算!BC41*5</f>
        <v>0</v>
      </c>
      <c r="BD41" s="10"/>
    </row>
    <row r="42" spans="1:56" ht="19.5">
      <c r="A42" s="798"/>
      <c r="B42" s="12"/>
      <c r="C42" s="12" t="e">
        <f>#REF!</f>
        <v>#REF!</v>
      </c>
      <c r="D42" s="12" t="e">
        <f>#REF!</f>
        <v>#REF!</v>
      </c>
      <c r="E42" s="13" t="e">
        <f>#REF!</f>
        <v>#REF!</v>
      </c>
      <c r="F42" s="7"/>
      <c r="G42" s="14">
        <f>食材明細份數計算!G42*2+食材明細份數計算!H42*7+食材明細份數計算!I42*1</f>
        <v>0</v>
      </c>
      <c r="H42" s="15">
        <f>食材明細份數計算!H42*5+食材明細份數計算!J42*4</f>
        <v>0</v>
      </c>
      <c r="I42" s="15">
        <f>食材明細份數計算!G42*15+食材明細份數計算!I42*5</f>
        <v>0</v>
      </c>
      <c r="J42" s="16"/>
      <c r="L42" s="798"/>
      <c r="M42" s="12"/>
      <c r="N42" s="12" t="e">
        <f>#REF!</f>
        <v>#REF!</v>
      </c>
      <c r="O42" s="12" t="e">
        <f>#REF!</f>
        <v>#REF!</v>
      </c>
      <c r="P42" s="13" t="e">
        <f>#REF!</f>
        <v>#REF!</v>
      </c>
      <c r="Q42" s="7"/>
      <c r="R42" s="14">
        <f>食材明細份數計算!R42*2+食材明細份數計算!S42*7+食材明細份數計算!T42*1</f>
        <v>0</v>
      </c>
      <c r="S42" s="15">
        <f>食材明細份數計算!S42*5+食材明細份數計算!U42*4</f>
        <v>0</v>
      </c>
      <c r="T42" s="15">
        <f>食材明細份數計算!R42*15+食材明細份數計算!T42*5</f>
        <v>0</v>
      </c>
      <c r="U42" s="16"/>
      <c r="W42" s="798"/>
      <c r="X42" s="12"/>
      <c r="Y42" s="12" t="e">
        <f>#REF!</f>
        <v>#REF!</v>
      </c>
      <c r="Z42" s="12" t="e">
        <f>#REF!</f>
        <v>#REF!</v>
      </c>
      <c r="AA42" s="13" t="e">
        <f>#REF!</f>
        <v>#REF!</v>
      </c>
      <c r="AB42" s="7"/>
      <c r="AC42" s="14">
        <f>食材明細份數計算!AC42*2+食材明細份數計算!AD42*7+食材明細份數計算!AE42*1</f>
        <v>0</v>
      </c>
      <c r="AD42" s="15">
        <f>食材明細份數計算!AD42*5+食材明細份數計算!AF42*4</f>
        <v>0</v>
      </c>
      <c r="AE42" s="15">
        <f>食材明細份數計算!AC42*15+食材明細份數計算!AE42*5</f>
        <v>0</v>
      </c>
      <c r="AF42" s="16"/>
      <c r="AG42" s="11"/>
      <c r="AI42" s="798"/>
      <c r="AJ42" s="12"/>
      <c r="AK42" s="12" t="e">
        <f>#REF!</f>
        <v>#REF!</v>
      </c>
      <c r="AL42" s="12" t="e">
        <f>#REF!</f>
        <v>#REF!</v>
      </c>
      <c r="AM42" s="13" t="e">
        <f>#REF!</f>
        <v>#REF!</v>
      </c>
      <c r="AN42" s="7"/>
      <c r="AO42" s="14">
        <f>食材明細份數計算!AO42*2+食材明細份數計算!AP42*7+食材明細份數計算!AQ42*1</f>
        <v>0</v>
      </c>
      <c r="AP42" s="15">
        <f>食材明細份數計算!AP42*5+食材明細份數計算!AR42*4</f>
        <v>0</v>
      </c>
      <c r="AQ42" s="15">
        <f>食材明細份數計算!AO42*15+食材明細份數計算!AQ42*5</f>
        <v>0</v>
      </c>
      <c r="AR42" s="16"/>
      <c r="AS42" s="11"/>
      <c r="AU42" s="798"/>
      <c r="AV42" s="12"/>
      <c r="AW42" s="12" t="e">
        <f>#REF!</f>
        <v>#REF!</v>
      </c>
      <c r="AX42" s="12" t="e">
        <f>#REF!</f>
        <v>#REF!</v>
      </c>
      <c r="AY42" s="13" t="e">
        <f>#REF!</f>
        <v>#REF!</v>
      </c>
      <c r="AZ42" s="7"/>
      <c r="BA42" s="14">
        <f>食材明細份數計算!BA42*2+食材明細份數計算!BB42*7+食材明細份數計算!BC42*1</f>
        <v>0</v>
      </c>
      <c r="BB42" s="15">
        <f>食材明細份數計算!BB42*5+食材明細份數計算!BD42*4</f>
        <v>0</v>
      </c>
      <c r="BC42" s="15">
        <f>食材明細份數計算!BA42*15+食材明細份數計算!BC42*5</f>
        <v>0</v>
      </c>
      <c r="BD42" s="16"/>
    </row>
    <row r="43" spans="1:56" ht="19.5">
      <c r="A43" s="798"/>
      <c r="B43" s="17"/>
      <c r="C43" s="12" t="e">
        <f>#REF!</f>
        <v>#REF!</v>
      </c>
      <c r="D43" s="12" t="e">
        <f>#REF!</f>
        <v>#REF!</v>
      </c>
      <c r="E43" s="13" t="e">
        <f>#REF!</f>
        <v>#REF!</v>
      </c>
      <c r="F43" s="7"/>
      <c r="G43" s="14">
        <f>食材明細份數計算!G43*2+食材明細份數計算!H43*7+食材明細份數計算!I43*1</f>
        <v>0</v>
      </c>
      <c r="H43" s="15">
        <f>食材明細份數計算!H43*5+食材明細份數計算!J43*4</f>
        <v>0</v>
      </c>
      <c r="I43" s="15">
        <f>食材明細份數計算!G43*15+食材明細份數計算!I43*5</f>
        <v>0</v>
      </c>
      <c r="J43" s="16"/>
      <c r="L43" s="798"/>
      <c r="M43" s="17"/>
      <c r="N43" s="12" t="e">
        <f>#REF!</f>
        <v>#REF!</v>
      </c>
      <c r="O43" s="12" t="e">
        <f>#REF!</f>
        <v>#REF!</v>
      </c>
      <c r="P43" s="13" t="e">
        <f>#REF!</f>
        <v>#REF!</v>
      </c>
      <c r="Q43" s="7"/>
      <c r="R43" s="14">
        <f>食材明細份數計算!R43*2+食材明細份數計算!S43*7+食材明細份數計算!T43*1</f>
        <v>0</v>
      </c>
      <c r="S43" s="15">
        <f>食材明細份數計算!S43*5+食材明細份數計算!U43*4</f>
        <v>0</v>
      </c>
      <c r="T43" s="15">
        <f>食材明細份數計算!R43*15+食材明細份數計算!T43*5</f>
        <v>0</v>
      </c>
      <c r="U43" s="16"/>
      <c r="W43" s="798"/>
      <c r="X43" s="17"/>
      <c r="Y43" s="12" t="e">
        <f>#REF!</f>
        <v>#REF!</v>
      </c>
      <c r="Z43" s="12" t="e">
        <f>#REF!</f>
        <v>#REF!</v>
      </c>
      <c r="AA43" s="13" t="e">
        <f>#REF!</f>
        <v>#REF!</v>
      </c>
      <c r="AB43" s="7"/>
      <c r="AC43" s="14">
        <f>食材明細份數計算!AC43*2+食材明細份數計算!AD43*7+食材明細份數計算!AE43*1</f>
        <v>0</v>
      </c>
      <c r="AD43" s="15">
        <f>食材明細份數計算!AD43*5+食材明細份數計算!AF43*4</f>
        <v>0</v>
      </c>
      <c r="AE43" s="15">
        <f>食材明細份數計算!AC43*15+食材明細份數計算!AE43*5</f>
        <v>0</v>
      </c>
      <c r="AF43" s="16"/>
      <c r="AG43" s="11"/>
      <c r="AI43" s="798"/>
      <c r="AJ43" s="17"/>
      <c r="AK43" s="12" t="e">
        <f>#REF!</f>
        <v>#REF!</v>
      </c>
      <c r="AL43" s="12" t="e">
        <f>#REF!</f>
        <v>#REF!</v>
      </c>
      <c r="AM43" s="13" t="e">
        <f>#REF!</f>
        <v>#REF!</v>
      </c>
      <c r="AN43" s="7"/>
      <c r="AO43" s="14">
        <f>食材明細份數計算!AO43*2+食材明細份數計算!AP43*7+食材明細份數計算!AQ43*1</f>
        <v>0</v>
      </c>
      <c r="AP43" s="15">
        <f>食材明細份數計算!AP43*5+食材明細份數計算!AR43*4</f>
        <v>0</v>
      </c>
      <c r="AQ43" s="15">
        <f>食材明細份數計算!AO43*15+食材明細份數計算!AQ43*5</f>
        <v>0</v>
      </c>
      <c r="AR43" s="16"/>
      <c r="AS43" s="11"/>
      <c r="AU43" s="798"/>
      <c r="AV43" s="17"/>
      <c r="AW43" s="12" t="e">
        <f>#REF!</f>
        <v>#REF!</v>
      </c>
      <c r="AX43" s="12" t="e">
        <f>#REF!</f>
        <v>#REF!</v>
      </c>
      <c r="AY43" s="13" t="e">
        <f>#REF!</f>
        <v>#REF!</v>
      </c>
      <c r="AZ43" s="7"/>
      <c r="BA43" s="14">
        <f>食材明細份數計算!BA43*2+食材明細份數計算!BB43*7+食材明細份數計算!BC43*1</f>
        <v>0</v>
      </c>
      <c r="BB43" s="15">
        <f>食材明細份數計算!BB43*5+食材明細份數計算!BD43*4</f>
        <v>0</v>
      </c>
      <c r="BC43" s="15">
        <f>食材明細份數計算!BA43*15+食材明細份數計算!BC43*5</f>
        <v>0</v>
      </c>
      <c r="BD43" s="16"/>
    </row>
    <row r="44" spans="1:56" ht="19.5">
      <c r="A44" s="798"/>
      <c r="B44" s="17"/>
      <c r="C44" s="12" t="e">
        <f>#REF!</f>
        <v>#REF!</v>
      </c>
      <c r="D44" s="12" t="e">
        <f>#REF!</f>
        <v>#REF!</v>
      </c>
      <c r="E44" s="13" t="e">
        <f>#REF!</f>
        <v>#REF!</v>
      </c>
      <c r="F44" s="7"/>
      <c r="G44" s="14">
        <f>食材明細份數計算!G44*2+食材明細份數計算!H44*7+食材明細份數計算!I44*1</f>
        <v>0</v>
      </c>
      <c r="H44" s="15">
        <f>食材明細份數計算!H44*5+食材明細份數計算!J44*4</f>
        <v>0</v>
      </c>
      <c r="I44" s="15">
        <f>食材明細份數計算!G44*15+食材明細份數計算!I44*5</f>
        <v>0</v>
      </c>
      <c r="J44" s="16"/>
      <c r="L44" s="798"/>
      <c r="M44" s="17"/>
      <c r="N44" s="12" t="e">
        <f>#REF!</f>
        <v>#REF!</v>
      </c>
      <c r="O44" s="12" t="e">
        <f>#REF!</f>
        <v>#REF!</v>
      </c>
      <c r="P44" s="13" t="e">
        <f>#REF!</f>
        <v>#REF!</v>
      </c>
      <c r="Q44" s="7"/>
      <c r="R44" s="14">
        <f>食材明細份數計算!R44*2+食材明細份數計算!S44*7+食材明細份數計算!T44*1</f>
        <v>0</v>
      </c>
      <c r="S44" s="15">
        <f>食材明細份數計算!S44*5+食材明細份數計算!U44*4</f>
        <v>0</v>
      </c>
      <c r="T44" s="15">
        <f>食材明細份數計算!R44*15+食材明細份數計算!T44*5</f>
        <v>0</v>
      </c>
      <c r="U44" s="16"/>
      <c r="W44" s="798"/>
      <c r="X44" s="17"/>
      <c r="Y44" s="12" t="e">
        <f>#REF!</f>
        <v>#REF!</v>
      </c>
      <c r="Z44" s="12" t="e">
        <f>#REF!</f>
        <v>#REF!</v>
      </c>
      <c r="AA44" s="13" t="e">
        <f>#REF!</f>
        <v>#REF!</v>
      </c>
      <c r="AB44" s="7"/>
      <c r="AC44" s="14">
        <f>食材明細份數計算!AC44*2+食材明細份數計算!AD44*7+食材明細份數計算!AE44*1</f>
        <v>0</v>
      </c>
      <c r="AD44" s="15">
        <f>食材明細份數計算!AD44*5+食材明細份數計算!AF44*4</f>
        <v>0</v>
      </c>
      <c r="AE44" s="15">
        <f>食材明細份數計算!AC44*15+食材明細份數計算!AE44*5</f>
        <v>0</v>
      </c>
      <c r="AF44" s="16"/>
      <c r="AG44" s="11"/>
      <c r="AI44" s="798"/>
      <c r="AJ44" s="17"/>
      <c r="AK44" s="12" t="e">
        <f>#REF!</f>
        <v>#REF!</v>
      </c>
      <c r="AL44" s="12" t="e">
        <f>#REF!</f>
        <v>#REF!</v>
      </c>
      <c r="AM44" s="13" t="e">
        <f>#REF!</f>
        <v>#REF!</v>
      </c>
      <c r="AN44" s="7"/>
      <c r="AO44" s="14">
        <f>食材明細份數計算!AO44*2+食材明細份數計算!AP44*7+食材明細份數計算!AQ44*1</f>
        <v>0</v>
      </c>
      <c r="AP44" s="15">
        <f>食材明細份數計算!AP44*5+食材明細份數計算!AR44*4</f>
        <v>0</v>
      </c>
      <c r="AQ44" s="15">
        <f>食材明細份數計算!AO44*15+食材明細份數計算!AQ44*5</f>
        <v>0</v>
      </c>
      <c r="AR44" s="16"/>
      <c r="AS44" s="11"/>
      <c r="AU44" s="798"/>
      <c r="AV44" s="17"/>
      <c r="AW44" s="12" t="e">
        <f>#REF!</f>
        <v>#REF!</v>
      </c>
      <c r="AX44" s="12" t="e">
        <f>#REF!</f>
        <v>#REF!</v>
      </c>
      <c r="AY44" s="13" t="e">
        <f>#REF!</f>
        <v>#REF!</v>
      </c>
      <c r="AZ44" s="7"/>
      <c r="BA44" s="14">
        <f>食材明細份數計算!BA44*2+食材明細份數計算!BB44*7+食材明細份數計算!BC44*1</f>
        <v>0</v>
      </c>
      <c r="BB44" s="15">
        <f>食材明細份數計算!BB44*5+食材明細份數計算!BD44*4</f>
        <v>0</v>
      </c>
      <c r="BC44" s="15">
        <f>食材明細份數計算!BA44*15+食材明細份數計算!BC44*5</f>
        <v>0</v>
      </c>
      <c r="BD44" s="16"/>
    </row>
    <row r="45" spans="1:56" ht="19.5">
      <c r="A45" s="798"/>
      <c r="B45" s="17"/>
      <c r="C45" s="12" t="e">
        <f>#REF!</f>
        <v>#REF!</v>
      </c>
      <c r="D45" s="12" t="e">
        <f>#REF!</f>
        <v>#REF!</v>
      </c>
      <c r="E45" s="13" t="e">
        <f>#REF!</f>
        <v>#REF!</v>
      </c>
      <c r="F45" s="7"/>
      <c r="G45" s="14">
        <f>食材明細份數計算!G45*2+食材明細份數計算!H45*7+食材明細份數計算!I45*1</f>
        <v>0</v>
      </c>
      <c r="H45" s="15">
        <f>食材明細份數計算!H45*5+食材明細份數計算!J45*4</f>
        <v>0</v>
      </c>
      <c r="I45" s="15">
        <f>食材明細份數計算!G45*15+食材明細份數計算!I45*5</f>
        <v>0</v>
      </c>
      <c r="J45" s="16"/>
      <c r="L45" s="798"/>
      <c r="M45" s="17"/>
      <c r="N45" s="12" t="e">
        <f>#REF!</f>
        <v>#REF!</v>
      </c>
      <c r="O45" s="12" t="e">
        <f>#REF!</f>
        <v>#REF!</v>
      </c>
      <c r="P45" s="13" t="e">
        <f>#REF!</f>
        <v>#REF!</v>
      </c>
      <c r="Q45" s="7"/>
      <c r="R45" s="14">
        <f>食材明細份數計算!R45*2+食材明細份數計算!S45*7+食材明細份數計算!T45*1</f>
        <v>0</v>
      </c>
      <c r="S45" s="15">
        <f>食材明細份數計算!S45*5+食材明細份數計算!U45*4</f>
        <v>0</v>
      </c>
      <c r="T45" s="15">
        <f>食材明細份數計算!R45*15+食材明細份數計算!T45*5</f>
        <v>0</v>
      </c>
      <c r="U45" s="16"/>
      <c r="W45" s="798"/>
      <c r="X45" s="17"/>
      <c r="Y45" s="12" t="e">
        <f>#REF!</f>
        <v>#REF!</v>
      </c>
      <c r="Z45" s="12" t="e">
        <f>#REF!</f>
        <v>#REF!</v>
      </c>
      <c r="AA45" s="13" t="e">
        <f>#REF!</f>
        <v>#REF!</v>
      </c>
      <c r="AB45" s="7"/>
      <c r="AC45" s="14">
        <f>食材明細份數計算!AC45*2+食材明細份數計算!AD45*7+食材明細份數計算!AE45*1</f>
        <v>0</v>
      </c>
      <c r="AD45" s="15">
        <f>食材明細份數計算!AD45*5+食材明細份數計算!AF45*4</f>
        <v>0</v>
      </c>
      <c r="AE45" s="15">
        <f>食材明細份數計算!AC45*15+食材明細份數計算!AE45*5</f>
        <v>0</v>
      </c>
      <c r="AF45" s="16"/>
      <c r="AG45" s="11"/>
      <c r="AI45" s="798"/>
      <c r="AJ45" s="17"/>
      <c r="AK45" s="12" t="e">
        <f>#REF!</f>
        <v>#REF!</v>
      </c>
      <c r="AL45" s="12" t="e">
        <f>#REF!</f>
        <v>#REF!</v>
      </c>
      <c r="AM45" s="13" t="e">
        <f>#REF!</f>
        <v>#REF!</v>
      </c>
      <c r="AN45" s="7"/>
      <c r="AO45" s="14">
        <f>食材明細份數計算!AO45*2+食材明細份數計算!AP45*7+食材明細份數計算!AQ45*1</f>
        <v>0</v>
      </c>
      <c r="AP45" s="15">
        <f>食材明細份數計算!AP45*5+食材明細份數計算!AR45*4</f>
        <v>0</v>
      </c>
      <c r="AQ45" s="15">
        <f>食材明細份數計算!AO45*15+食材明細份數計算!AQ45*5</f>
        <v>0</v>
      </c>
      <c r="AR45" s="16"/>
      <c r="AS45" s="11"/>
      <c r="AU45" s="798"/>
      <c r="AV45" s="17"/>
      <c r="AW45" s="12" t="e">
        <f>#REF!</f>
        <v>#REF!</v>
      </c>
      <c r="AX45" s="12" t="e">
        <f>#REF!</f>
        <v>#REF!</v>
      </c>
      <c r="AY45" s="13" t="e">
        <f>#REF!</f>
        <v>#REF!</v>
      </c>
      <c r="AZ45" s="7"/>
      <c r="BA45" s="14">
        <f>食材明細份數計算!BA45*2+食材明細份數計算!BB45*7+食材明細份數計算!BC45*1</f>
        <v>0</v>
      </c>
      <c r="BB45" s="15">
        <f>食材明細份數計算!BB45*5+食材明細份數計算!BD45*4</f>
        <v>0</v>
      </c>
      <c r="BC45" s="15">
        <f>食材明細份數計算!BA45*15+食材明細份數計算!BC45*5</f>
        <v>0</v>
      </c>
      <c r="BD45" s="16"/>
    </row>
    <row r="46" spans="1:56" ht="19.5">
      <c r="A46" s="798"/>
      <c r="B46" s="18"/>
      <c r="C46" s="12" t="e">
        <f>#REF!</f>
        <v>#REF!</v>
      </c>
      <c r="D46" s="12" t="e">
        <f>#REF!</f>
        <v>#REF!</v>
      </c>
      <c r="E46" s="13" t="e">
        <f>#REF!</f>
        <v>#REF!</v>
      </c>
      <c r="F46" s="7"/>
      <c r="G46" s="14">
        <f>食材明細份數計算!G46*2+食材明細份數計算!H46*7+食材明細份數計算!I46*1</f>
        <v>0</v>
      </c>
      <c r="H46" s="15">
        <f>食材明細份數計算!H46*5+食材明細份數計算!J46*4</f>
        <v>0</v>
      </c>
      <c r="I46" s="15">
        <f>食材明細份數計算!G46*15+食材明細份數計算!I46*5</f>
        <v>0</v>
      </c>
      <c r="J46" s="16"/>
      <c r="L46" s="798"/>
      <c r="M46" s="18"/>
      <c r="N46" s="12" t="e">
        <f>#REF!</f>
        <v>#REF!</v>
      </c>
      <c r="O46" s="12" t="e">
        <f>#REF!</f>
        <v>#REF!</v>
      </c>
      <c r="P46" s="13" t="e">
        <f>#REF!</f>
        <v>#REF!</v>
      </c>
      <c r="Q46" s="7"/>
      <c r="R46" s="14">
        <f>食材明細份數計算!R46*2+食材明細份數計算!S46*7+食材明細份數計算!T46*1</f>
        <v>0</v>
      </c>
      <c r="S46" s="15">
        <f>食材明細份數計算!S46*5+食材明細份數計算!U46*4</f>
        <v>0</v>
      </c>
      <c r="T46" s="15">
        <f>食材明細份數計算!R46*15+食材明細份數計算!T46*5</f>
        <v>0</v>
      </c>
      <c r="U46" s="16"/>
      <c r="W46" s="798"/>
      <c r="X46" s="18"/>
      <c r="Y46" s="12" t="e">
        <f>#REF!</f>
        <v>#REF!</v>
      </c>
      <c r="Z46" s="12" t="e">
        <f>#REF!</f>
        <v>#REF!</v>
      </c>
      <c r="AA46" s="13" t="e">
        <f>#REF!</f>
        <v>#REF!</v>
      </c>
      <c r="AB46" s="7"/>
      <c r="AC46" s="14">
        <f>食材明細份數計算!AC46*2+食材明細份數計算!AD46*7+食材明細份數計算!AE46*1</f>
        <v>0</v>
      </c>
      <c r="AD46" s="15">
        <f>食材明細份數計算!AD46*5+食材明細份數計算!AF46*4</f>
        <v>0</v>
      </c>
      <c r="AE46" s="15">
        <f>食材明細份數計算!AC46*15+食材明細份數計算!AE46*5</f>
        <v>0</v>
      </c>
      <c r="AF46" s="16"/>
      <c r="AG46" s="11"/>
      <c r="AI46" s="798"/>
      <c r="AJ46" s="18"/>
      <c r="AK46" s="12" t="e">
        <f>#REF!</f>
        <v>#REF!</v>
      </c>
      <c r="AL46" s="12" t="e">
        <f>#REF!</f>
        <v>#REF!</v>
      </c>
      <c r="AM46" s="13" t="e">
        <f>#REF!</f>
        <v>#REF!</v>
      </c>
      <c r="AN46" s="7"/>
      <c r="AO46" s="14">
        <f>食材明細份數計算!AO46*2+食材明細份數計算!AP46*7+食材明細份數計算!AQ46*1</f>
        <v>0</v>
      </c>
      <c r="AP46" s="15">
        <f>食材明細份數計算!AP46*5+食材明細份數計算!AR46*4</f>
        <v>0</v>
      </c>
      <c r="AQ46" s="15">
        <f>食材明細份數計算!AO46*15+食材明細份數計算!AQ46*5</f>
        <v>0</v>
      </c>
      <c r="AR46" s="16"/>
      <c r="AS46" s="11"/>
      <c r="AU46" s="798"/>
      <c r="AV46" s="18"/>
      <c r="AW46" s="12" t="e">
        <f>#REF!</f>
        <v>#REF!</v>
      </c>
      <c r="AX46" s="12" t="e">
        <f>#REF!</f>
        <v>#REF!</v>
      </c>
      <c r="AY46" s="13" t="e">
        <f>#REF!</f>
        <v>#REF!</v>
      </c>
      <c r="AZ46" s="7"/>
      <c r="BA46" s="14">
        <f>食材明細份數計算!BA46*2+食材明細份數計算!BB46*7+食材明細份數計算!BC46*1</f>
        <v>0</v>
      </c>
      <c r="BB46" s="15">
        <f>食材明細份數計算!BB46*5+食材明細份數計算!BD46*4</f>
        <v>0</v>
      </c>
      <c r="BC46" s="15">
        <f>食材明細份數計算!BA46*15+食材明細份數計算!BC46*5</f>
        <v>0</v>
      </c>
      <c r="BD46" s="16"/>
    </row>
    <row r="47" spans="1:56" ht="19.5">
      <c r="A47" s="798"/>
      <c r="B47" s="18"/>
      <c r="C47" s="12" t="e">
        <f>#REF!</f>
        <v>#REF!</v>
      </c>
      <c r="D47" s="12" t="e">
        <f>#REF!</f>
        <v>#REF!</v>
      </c>
      <c r="E47" s="13" t="e">
        <f>#REF!</f>
        <v>#REF!</v>
      </c>
      <c r="F47" s="7"/>
      <c r="G47" s="14">
        <f>食材明細份數計算!G47*2+食材明細份數計算!H47*7+食材明細份數計算!I47*1</f>
        <v>0</v>
      </c>
      <c r="H47" s="15">
        <f>食材明細份數計算!H47*5+食材明細份數計算!J47*4</f>
        <v>0</v>
      </c>
      <c r="I47" s="15">
        <f>食材明細份數計算!G47*15+食材明細份數計算!I47*5</f>
        <v>0</v>
      </c>
      <c r="J47" s="16"/>
      <c r="L47" s="798"/>
      <c r="M47" s="18"/>
      <c r="N47" s="12" t="e">
        <f>#REF!</f>
        <v>#REF!</v>
      </c>
      <c r="O47" s="12" t="e">
        <f>#REF!</f>
        <v>#REF!</v>
      </c>
      <c r="P47" s="13" t="e">
        <f>#REF!</f>
        <v>#REF!</v>
      </c>
      <c r="Q47" s="7"/>
      <c r="R47" s="14">
        <f>食材明細份數計算!R47*2+食材明細份數計算!S47*7+食材明細份數計算!T47*1</f>
        <v>0</v>
      </c>
      <c r="S47" s="15">
        <f>食材明細份數計算!S47*5+食材明細份數計算!U47*4</f>
        <v>0</v>
      </c>
      <c r="T47" s="15">
        <f>食材明細份數計算!R47*15+食材明細份數計算!T47*5</f>
        <v>0</v>
      </c>
      <c r="U47" s="16"/>
      <c r="W47" s="798"/>
      <c r="X47" s="18"/>
      <c r="Y47" s="12" t="e">
        <f>#REF!</f>
        <v>#REF!</v>
      </c>
      <c r="Z47" s="12" t="e">
        <f>#REF!</f>
        <v>#REF!</v>
      </c>
      <c r="AA47" s="13" t="e">
        <f>#REF!</f>
        <v>#REF!</v>
      </c>
      <c r="AB47" s="7"/>
      <c r="AC47" s="14">
        <f>食材明細份數計算!AC47*2+食材明細份數計算!AD47*7+食材明細份數計算!AE47*1</f>
        <v>0</v>
      </c>
      <c r="AD47" s="15">
        <f>食材明細份數計算!AD47*5+食材明細份數計算!AF47*4</f>
        <v>0</v>
      </c>
      <c r="AE47" s="15">
        <f>食材明細份數計算!AC47*15+食材明細份數計算!AE47*5</f>
        <v>0</v>
      </c>
      <c r="AF47" s="16"/>
      <c r="AG47" s="11"/>
      <c r="AI47" s="798"/>
      <c r="AJ47" s="18"/>
      <c r="AK47" s="12" t="e">
        <f>#REF!</f>
        <v>#REF!</v>
      </c>
      <c r="AL47" s="12" t="e">
        <f>#REF!</f>
        <v>#REF!</v>
      </c>
      <c r="AM47" s="13" t="e">
        <f>#REF!</f>
        <v>#REF!</v>
      </c>
      <c r="AN47" s="7"/>
      <c r="AO47" s="14">
        <f>食材明細份數計算!AO47*2+食材明細份數計算!AP47*7+食材明細份數計算!AQ47*1</f>
        <v>0</v>
      </c>
      <c r="AP47" s="15">
        <f>食材明細份數計算!AP47*5+食材明細份數計算!AR47*4</f>
        <v>0</v>
      </c>
      <c r="AQ47" s="15">
        <f>食材明細份數計算!AO47*15+食材明細份數計算!AQ47*5</f>
        <v>0</v>
      </c>
      <c r="AR47" s="16"/>
      <c r="AS47" s="11"/>
      <c r="AU47" s="798"/>
      <c r="AV47" s="18"/>
      <c r="AW47" s="12" t="e">
        <f>#REF!</f>
        <v>#REF!</v>
      </c>
      <c r="AX47" s="12" t="e">
        <f>#REF!</f>
        <v>#REF!</v>
      </c>
      <c r="AY47" s="13" t="e">
        <f>#REF!</f>
        <v>#REF!</v>
      </c>
      <c r="AZ47" s="7"/>
      <c r="BA47" s="14">
        <f>食材明細份數計算!BA47*2+食材明細份數計算!BB47*7+食材明細份數計算!BC47*1</f>
        <v>0</v>
      </c>
      <c r="BB47" s="15">
        <f>食材明細份數計算!BB47*5+食材明細份數計算!BD47*4</f>
        <v>0</v>
      </c>
      <c r="BC47" s="15">
        <f>食材明細份數計算!BA47*15+食材明細份數計算!BC47*5</f>
        <v>0</v>
      </c>
      <c r="BD47" s="16"/>
    </row>
    <row r="48" spans="1:56" ht="19.5">
      <c r="A48" s="799"/>
      <c r="B48" s="19"/>
      <c r="C48" s="20" t="e">
        <f>#REF!</f>
        <v>#REF!</v>
      </c>
      <c r="D48" s="20" t="e">
        <f>#REF!</f>
        <v>#REF!</v>
      </c>
      <c r="E48" s="21" t="e">
        <f>#REF!</f>
        <v>#REF!</v>
      </c>
      <c r="F48" s="7"/>
      <c r="G48" s="22">
        <f>食材明細份數計算!G48*2+食材明細份數計算!H48*7+食材明細份數計算!I48*1</f>
        <v>0</v>
      </c>
      <c r="H48" s="23">
        <f>食材明細份數計算!H48*5+食材明細份數計算!J48*4</f>
        <v>0</v>
      </c>
      <c r="I48" s="23">
        <f>食材明細份數計算!G48*15+食材明細份數計算!I48*5</f>
        <v>0</v>
      </c>
      <c r="J48" s="24"/>
      <c r="L48" s="799"/>
      <c r="M48" s="19"/>
      <c r="N48" s="20" t="e">
        <f>#REF!</f>
        <v>#REF!</v>
      </c>
      <c r="O48" s="20" t="e">
        <f>#REF!</f>
        <v>#REF!</v>
      </c>
      <c r="P48" s="21" t="e">
        <f>#REF!</f>
        <v>#REF!</v>
      </c>
      <c r="Q48" s="7"/>
      <c r="R48" s="22">
        <f>食材明細份數計算!R48*2+食材明細份數計算!S48*7+食材明細份數計算!T48*1</f>
        <v>0</v>
      </c>
      <c r="S48" s="23">
        <f>食材明細份數計算!S48*5+食材明細份數計算!U48*4</f>
        <v>0</v>
      </c>
      <c r="T48" s="23">
        <f>食材明細份數計算!R48*15+食材明細份數計算!T48*5</f>
        <v>0</v>
      </c>
      <c r="U48" s="24"/>
      <c r="W48" s="799"/>
      <c r="X48" s="19"/>
      <c r="Y48" s="20" t="e">
        <f>#REF!</f>
        <v>#REF!</v>
      </c>
      <c r="Z48" s="20" t="e">
        <f>#REF!</f>
        <v>#REF!</v>
      </c>
      <c r="AA48" s="21" t="e">
        <f>#REF!</f>
        <v>#REF!</v>
      </c>
      <c r="AB48" s="7"/>
      <c r="AC48" s="22">
        <f>食材明細份數計算!AC48*2+食材明細份數計算!AD48*7+食材明細份數計算!AE48*1</f>
        <v>0</v>
      </c>
      <c r="AD48" s="23">
        <f>食材明細份數計算!AD48*5+食材明細份數計算!AF48*4</f>
        <v>0</v>
      </c>
      <c r="AE48" s="23">
        <f>食材明細份數計算!AC48*15+食材明細份數計算!AE48*5</f>
        <v>0</v>
      </c>
      <c r="AF48" s="24"/>
      <c r="AG48" s="11"/>
      <c r="AI48" s="799"/>
      <c r="AJ48" s="19"/>
      <c r="AK48" s="20" t="e">
        <f>#REF!</f>
        <v>#REF!</v>
      </c>
      <c r="AL48" s="20" t="e">
        <f>#REF!</f>
        <v>#REF!</v>
      </c>
      <c r="AM48" s="21" t="e">
        <f>#REF!</f>
        <v>#REF!</v>
      </c>
      <c r="AN48" s="7"/>
      <c r="AO48" s="22">
        <f>食材明細份數計算!AO48*2+食材明細份數計算!AP48*7+食材明細份數計算!AQ48*1</f>
        <v>0</v>
      </c>
      <c r="AP48" s="23">
        <f>食材明細份數計算!AP48*5+食材明細份數計算!AR48*4</f>
        <v>0</v>
      </c>
      <c r="AQ48" s="23">
        <f>食材明細份數計算!AO48*15+食材明細份數計算!AQ48*5</f>
        <v>0</v>
      </c>
      <c r="AR48" s="24"/>
      <c r="AS48" s="11"/>
      <c r="AU48" s="799"/>
      <c r="AV48" s="19"/>
      <c r="AW48" s="20" t="e">
        <f>#REF!</f>
        <v>#REF!</v>
      </c>
      <c r="AX48" s="20" t="e">
        <f>#REF!</f>
        <v>#REF!</v>
      </c>
      <c r="AY48" s="21" t="e">
        <f>#REF!</f>
        <v>#REF!</v>
      </c>
      <c r="AZ48" s="7"/>
      <c r="BA48" s="22">
        <f>食材明細份數計算!BA48*2+食材明細份數計算!BB48*7+食材明細份數計算!BC48*1</f>
        <v>0</v>
      </c>
      <c r="BB48" s="23">
        <f>食材明細份數計算!BB48*5+食材明細份數計算!BD48*4</f>
        <v>0</v>
      </c>
      <c r="BC48" s="23">
        <f>食材明細份數計算!BA48*15+食材明細份數計算!BC48*5</f>
        <v>0</v>
      </c>
      <c r="BD48" s="24"/>
    </row>
    <row r="49" spans="1:56" ht="20.5" customHeight="1">
      <c r="A49" s="797" t="s">
        <v>4</v>
      </c>
      <c r="B49" s="5" t="e">
        <f>#REF!</f>
        <v>#REF!</v>
      </c>
      <c r="C49" s="5" t="e">
        <f>#REF!</f>
        <v>#REF!</v>
      </c>
      <c r="D49" s="5" t="e">
        <f>#REF!</f>
        <v>#REF!</v>
      </c>
      <c r="E49" s="6" t="e">
        <f>#REF!</f>
        <v>#REF!</v>
      </c>
      <c r="F49" s="7"/>
      <c r="G49" s="8">
        <f>食材明細份數計算!G49*2+食材明細份數計算!H49*7+食材明細份數計算!I49*1</f>
        <v>0</v>
      </c>
      <c r="H49" s="9">
        <f>食材明細份數計算!H49*5+食材明細份數計算!J49*4</f>
        <v>0</v>
      </c>
      <c r="I49" s="9">
        <f>食材明細份數計算!G49*15+食材明細份數計算!I49*5</f>
        <v>0</v>
      </c>
      <c r="J49" s="10"/>
      <c r="L49" s="797" t="s">
        <v>4</v>
      </c>
      <c r="M49" s="5" t="e">
        <f>#REF!</f>
        <v>#REF!</v>
      </c>
      <c r="N49" s="5" t="e">
        <f>#REF!</f>
        <v>#REF!</v>
      </c>
      <c r="O49" s="5" t="e">
        <f>#REF!</f>
        <v>#REF!</v>
      </c>
      <c r="P49" s="6" t="e">
        <f>#REF!</f>
        <v>#REF!</v>
      </c>
      <c r="Q49" s="7"/>
      <c r="R49" s="8">
        <f>食材明細份數計算!R49*2+食材明細份數計算!S49*7+食材明細份數計算!T49*1</f>
        <v>0</v>
      </c>
      <c r="S49" s="9">
        <f>食材明細份數計算!S49*5+食材明細份數計算!U49*4</f>
        <v>0</v>
      </c>
      <c r="T49" s="9">
        <f>食材明細份數計算!R49*15+食材明細份數計算!T49*5</f>
        <v>0</v>
      </c>
      <c r="U49" s="10"/>
      <c r="W49" s="797" t="s">
        <v>4</v>
      </c>
      <c r="X49" s="5" t="e">
        <f>#REF!</f>
        <v>#REF!</v>
      </c>
      <c r="Y49" s="5" t="e">
        <f>#REF!</f>
        <v>#REF!</v>
      </c>
      <c r="Z49" s="5" t="e">
        <f>#REF!</f>
        <v>#REF!</v>
      </c>
      <c r="AA49" s="6" t="e">
        <f>#REF!</f>
        <v>#REF!</v>
      </c>
      <c r="AB49" s="7"/>
      <c r="AC49" s="8">
        <f>食材明細份數計算!AC49*2+食材明細份數計算!AD49*7+食材明細份數計算!AE49*1</f>
        <v>0</v>
      </c>
      <c r="AD49" s="9">
        <f>食材明細份數計算!AD49*5+食材明細份數計算!AF49*4</f>
        <v>0</v>
      </c>
      <c r="AE49" s="9">
        <f>食材明細份數計算!AC49*15+食材明細份數計算!AE49*5</f>
        <v>0</v>
      </c>
      <c r="AF49" s="10"/>
      <c r="AG49" s="11"/>
      <c r="AI49" s="797" t="s">
        <v>4</v>
      </c>
      <c r="AJ49" s="5" t="e">
        <f>#REF!</f>
        <v>#REF!</v>
      </c>
      <c r="AK49" s="5" t="e">
        <f>#REF!</f>
        <v>#REF!</v>
      </c>
      <c r="AL49" s="5" t="e">
        <f>#REF!</f>
        <v>#REF!</v>
      </c>
      <c r="AM49" s="6" t="e">
        <f>#REF!</f>
        <v>#REF!</v>
      </c>
      <c r="AN49" s="7"/>
      <c r="AO49" s="8">
        <f>食材明細份數計算!AO49*2+食材明細份數計算!AP49*7+食材明細份數計算!AQ49*1</f>
        <v>0</v>
      </c>
      <c r="AP49" s="9">
        <f>食材明細份數計算!AP49*5+食材明細份數計算!AR49*4</f>
        <v>0</v>
      </c>
      <c r="AQ49" s="9">
        <f>食材明細份數計算!AO49*15+食材明細份數計算!AQ49*5</f>
        <v>0</v>
      </c>
      <c r="AR49" s="10"/>
      <c r="AS49" s="11"/>
      <c r="AU49" s="797" t="s">
        <v>4</v>
      </c>
      <c r="AV49" s="5" t="e">
        <f>#REF!</f>
        <v>#REF!</v>
      </c>
      <c r="AW49" s="5" t="e">
        <f>#REF!</f>
        <v>#REF!</v>
      </c>
      <c r="AX49" s="5" t="e">
        <f>#REF!</f>
        <v>#REF!</v>
      </c>
      <c r="AY49" s="6" t="e">
        <f>#REF!</f>
        <v>#REF!</v>
      </c>
      <c r="AZ49" s="7"/>
      <c r="BA49" s="8">
        <f>食材明細份數計算!BA49*2+食材明細份數計算!BB49*7+食材明細份數計算!BC49*1</f>
        <v>0</v>
      </c>
      <c r="BB49" s="9">
        <f>食材明細份數計算!BB49*5+食材明細份數計算!BD49*4</f>
        <v>0</v>
      </c>
      <c r="BC49" s="9">
        <f>食材明細份數計算!BA49*15+食材明細份數計算!BC49*5</f>
        <v>0</v>
      </c>
      <c r="BD49" s="10"/>
    </row>
    <row r="50" spans="1:56" ht="19.5">
      <c r="A50" s="798"/>
      <c r="B50" s="12"/>
      <c r="C50" s="12" t="e">
        <f>#REF!</f>
        <v>#REF!</v>
      </c>
      <c r="D50" s="12" t="e">
        <f>#REF!</f>
        <v>#REF!</v>
      </c>
      <c r="E50" s="13" t="e">
        <f>#REF!</f>
        <v>#REF!</v>
      </c>
      <c r="F50" s="7"/>
      <c r="G50" s="14">
        <f>食材明細份數計算!G50*2+食材明細份數計算!H50*7+食材明細份數計算!I50*1</f>
        <v>0</v>
      </c>
      <c r="H50" s="15">
        <f>食材明細份數計算!H50*5+食材明細份數計算!J50*4</f>
        <v>0</v>
      </c>
      <c r="I50" s="15">
        <f>食材明細份數計算!G50*15+食材明細份數計算!I50*5</f>
        <v>0</v>
      </c>
      <c r="J50" s="16"/>
      <c r="L50" s="798"/>
      <c r="M50" s="12"/>
      <c r="N50" s="12" t="e">
        <f>#REF!</f>
        <v>#REF!</v>
      </c>
      <c r="O50" s="12" t="e">
        <f>#REF!</f>
        <v>#REF!</v>
      </c>
      <c r="P50" s="13" t="e">
        <f>#REF!</f>
        <v>#REF!</v>
      </c>
      <c r="Q50" s="7"/>
      <c r="R50" s="14">
        <f>食材明細份數計算!R50*2+食材明細份數計算!S50*7+食材明細份數計算!T50*1</f>
        <v>0</v>
      </c>
      <c r="S50" s="15">
        <f>食材明細份數計算!S50*5+食材明細份數計算!U50*4</f>
        <v>0</v>
      </c>
      <c r="T50" s="15">
        <f>食材明細份數計算!R50*15+食材明細份數計算!T50*5</f>
        <v>0</v>
      </c>
      <c r="U50" s="16"/>
      <c r="W50" s="798"/>
      <c r="X50" s="12"/>
      <c r="Y50" s="12" t="e">
        <f>#REF!</f>
        <v>#REF!</v>
      </c>
      <c r="Z50" s="12" t="e">
        <f>#REF!</f>
        <v>#REF!</v>
      </c>
      <c r="AA50" s="13" t="e">
        <f>#REF!</f>
        <v>#REF!</v>
      </c>
      <c r="AB50" s="7"/>
      <c r="AC50" s="14">
        <f>食材明細份數計算!AC50*2+食材明細份數計算!AD50*7+食材明細份數計算!AE50*1</f>
        <v>0</v>
      </c>
      <c r="AD50" s="15">
        <f>食材明細份數計算!AD50*5+食材明細份數計算!AF50*4</f>
        <v>0</v>
      </c>
      <c r="AE50" s="15">
        <f>食材明細份數計算!AC50*15+食材明細份數計算!AE50*5</f>
        <v>0</v>
      </c>
      <c r="AF50" s="16"/>
      <c r="AG50" s="11"/>
      <c r="AI50" s="798"/>
      <c r="AJ50" s="12"/>
      <c r="AK50" s="12" t="e">
        <f>#REF!</f>
        <v>#REF!</v>
      </c>
      <c r="AL50" s="12" t="e">
        <f>#REF!</f>
        <v>#REF!</v>
      </c>
      <c r="AM50" s="13" t="e">
        <f>#REF!</f>
        <v>#REF!</v>
      </c>
      <c r="AN50" s="7"/>
      <c r="AO50" s="14">
        <f>食材明細份數計算!AO50*2+食材明細份數計算!AP50*7+食材明細份數計算!AQ50*1</f>
        <v>0</v>
      </c>
      <c r="AP50" s="15">
        <f>食材明細份數計算!AP50*5+食材明細份數計算!AR50*4</f>
        <v>0</v>
      </c>
      <c r="AQ50" s="15">
        <f>食材明細份數計算!AO50*15+食材明細份數計算!AQ50*5</f>
        <v>0</v>
      </c>
      <c r="AR50" s="16"/>
      <c r="AS50" s="11"/>
      <c r="AU50" s="798"/>
      <c r="AV50" s="12"/>
      <c r="AW50" s="12" t="e">
        <f>#REF!</f>
        <v>#REF!</v>
      </c>
      <c r="AX50" s="12" t="e">
        <f>#REF!</f>
        <v>#REF!</v>
      </c>
      <c r="AY50" s="13" t="e">
        <f>#REF!</f>
        <v>#REF!</v>
      </c>
      <c r="AZ50" s="7"/>
      <c r="BA50" s="14">
        <f>食材明細份數計算!BA50*2+食材明細份數計算!BB50*7+食材明細份數計算!BC50*1</f>
        <v>0</v>
      </c>
      <c r="BB50" s="15">
        <f>食材明細份數計算!BB50*5+食材明細份數計算!BD50*4</f>
        <v>0</v>
      </c>
      <c r="BC50" s="15">
        <f>食材明細份數計算!BA50*15+食材明細份數計算!BC50*5</f>
        <v>0</v>
      </c>
      <c r="BD50" s="16"/>
    </row>
    <row r="51" spans="1:56" ht="19.5">
      <c r="A51" s="798"/>
      <c r="B51" s="17"/>
      <c r="C51" s="12" t="e">
        <f>#REF!</f>
        <v>#REF!</v>
      </c>
      <c r="D51" s="12" t="e">
        <f>#REF!</f>
        <v>#REF!</v>
      </c>
      <c r="E51" s="13" t="e">
        <f>#REF!</f>
        <v>#REF!</v>
      </c>
      <c r="F51" s="7"/>
      <c r="G51" s="14">
        <f>食材明細份數計算!G51*2+食材明細份數計算!H51*7+食材明細份數計算!I51*1</f>
        <v>0</v>
      </c>
      <c r="H51" s="15">
        <f>食材明細份數計算!H51*5+食材明細份數計算!J51*4</f>
        <v>0</v>
      </c>
      <c r="I51" s="15">
        <f>食材明細份數計算!G51*15+食材明細份數計算!I51*5</f>
        <v>0</v>
      </c>
      <c r="J51" s="16"/>
      <c r="L51" s="798"/>
      <c r="M51" s="17"/>
      <c r="N51" s="12" t="e">
        <f>#REF!</f>
        <v>#REF!</v>
      </c>
      <c r="O51" s="12" t="e">
        <f>#REF!</f>
        <v>#REF!</v>
      </c>
      <c r="P51" s="13" t="e">
        <f>#REF!</f>
        <v>#REF!</v>
      </c>
      <c r="Q51" s="7"/>
      <c r="R51" s="14">
        <f>食材明細份數計算!R51*2+食材明細份數計算!S51*7+食材明細份數計算!T51*1</f>
        <v>0</v>
      </c>
      <c r="S51" s="15">
        <f>食材明細份數計算!S51*5+食材明細份數計算!U51*4</f>
        <v>0</v>
      </c>
      <c r="T51" s="15">
        <f>食材明細份數計算!R51*15+食材明細份數計算!T51*5</f>
        <v>0</v>
      </c>
      <c r="U51" s="16"/>
      <c r="W51" s="798"/>
      <c r="X51" s="17"/>
      <c r="Y51" s="12" t="e">
        <f>#REF!</f>
        <v>#REF!</v>
      </c>
      <c r="Z51" s="12" t="e">
        <f>#REF!</f>
        <v>#REF!</v>
      </c>
      <c r="AA51" s="13" t="e">
        <f>#REF!</f>
        <v>#REF!</v>
      </c>
      <c r="AB51" s="7"/>
      <c r="AC51" s="14">
        <f>食材明細份數計算!AC51*2+食材明細份數計算!AD51*7+食材明細份數計算!AE51*1</f>
        <v>0</v>
      </c>
      <c r="AD51" s="15">
        <f>食材明細份數計算!AD51*5+食材明細份數計算!AF51*4</f>
        <v>0</v>
      </c>
      <c r="AE51" s="15">
        <f>食材明細份數計算!AC51*15+食材明細份數計算!AE51*5</f>
        <v>0</v>
      </c>
      <c r="AF51" s="16"/>
      <c r="AG51" s="11"/>
      <c r="AI51" s="798"/>
      <c r="AJ51" s="17"/>
      <c r="AK51" s="12" t="e">
        <f>#REF!</f>
        <v>#REF!</v>
      </c>
      <c r="AL51" s="12" t="e">
        <f>#REF!</f>
        <v>#REF!</v>
      </c>
      <c r="AM51" s="13" t="e">
        <f>#REF!</f>
        <v>#REF!</v>
      </c>
      <c r="AN51" s="7"/>
      <c r="AO51" s="14">
        <f>食材明細份數計算!AO51*2+食材明細份數計算!AP51*7+食材明細份數計算!AQ51*1</f>
        <v>0</v>
      </c>
      <c r="AP51" s="15">
        <f>食材明細份數計算!AP51*5+食材明細份數計算!AR51*4</f>
        <v>0</v>
      </c>
      <c r="AQ51" s="15">
        <f>食材明細份數計算!AO51*15+食材明細份數計算!AQ51*5</f>
        <v>0</v>
      </c>
      <c r="AR51" s="16"/>
      <c r="AS51" s="11"/>
      <c r="AU51" s="798"/>
      <c r="AV51" s="17"/>
      <c r="AW51" s="12" t="e">
        <f>#REF!</f>
        <v>#REF!</v>
      </c>
      <c r="AX51" s="12" t="e">
        <f>#REF!</f>
        <v>#REF!</v>
      </c>
      <c r="AY51" s="13" t="e">
        <f>#REF!</f>
        <v>#REF!</v>
      </c>
      <c r="AZ51" s="7"/>
      <c r="BA51" s="14">
        <f>食材明細份數計算!BA51*2+食材明細份數計算!BB51*7+食材明細份數計算!BC51*1</f>
        <v>0</v>
      </c>
      <c r="BB51" s="15">
        <f>食材明細份數計算!BB51*5+食材明細份數計算!BD51*4</f>
        <v>0</v>
      </c>
      <c r="BC51" s="15">
        <f>食材明細份數計算!BA51*15+食材明細份數計算!BC51*5</f>
        <v>0</v>
      </c>
      <c r="BD51" s="16"/>
    </row>
    <row r="52" spans="1:56" ht="19.5">
      <c r="A52" s="798"/>
      <c r="B52" s="17"/>
      <c r="C52" s="12" t="e">
        <f>#REF!</f>
        <v>#REF!</v>
      </c>
      <c r="D52" s="12" t="e">
        <f>#REF!</f>
        <v>#REF!</v>
      </c>
      <c r="E52" s="13" t="e">
        <f>#REF!</f>
        <v>#REF!</v>
      </c>
      <c r="F52" s="7"/>
      <c r="G52" s="14">
        <f>食材明細份數計算!G52*2+食材明細份數計算!H52*7+食材明細份數計算!I52*1</f>
        <v>0</v>
      </c>
      <c r="H52" s="15">
        <f>食材明細份數計算!H52*5+食材明細份數計算!J52*4</f>
        <v>0</v>
      </c>
      <c r="I52" s="15">
        <f>食材明細份數計算!G52*15+食材明細份數計算!I52*5</f>
        <v>0</v>
      </c>
      <c r="J52" s="16"/>
      <c r="L52" s="798"/>
      <c r="M52" s="17"/>
      <c r="N52" s="12" t="e">
        <f>#REF!</f>
        <v>#REF!</v>
      </c>
      <c r="O52" s="12" t="e">
        <f>#REF!</f>
        <v>#REF!</v>
      </c>
      <c r="P52" s="13" t="e">
        <f>#REF!</f>
        <v>#REF!</v>
      </c>
      <c r="Q52" s="7"/>
      <c r="R52" s="14">
        <f>食材明細份數計算!R52*2+食材明細份數計算!S52*7+食材明細份數計算!T52*1</f>
        <v>0</v>
      </c>
      <c r="S52" s="15">
        <f>食材明細份數計算!S52*5+食材明細份數計算!U52*4</f>
        <v>0</v>
      </c>
      <c r="T52" s="15">
        <f>食材明細份數計算!R52*15+食材明細份數計算!T52*5</f>
        <v>0</v>
      </c>
      <c r="U52" s="16"/>
      <c r="W52" s="798"/>
      <c r="X52" s="17"/>
      <c r="Y52" s="12" t="e">
        <f>#REF!</f>
        <v>#REF!</v>
      </c>
      <c r="Z52" s="12" t="e">
        <f>#REF!</f>
        <v>#REF!</v>
      </c>
      <c r="AA52" s="13" t="e">
        <f>#REF!</f>
        <v>#REF!</v>
      </c>
      <c r="AB52" s="7"/>
      <c r="AC52" s="14">
        <f>食材明細份數計算!AC52*2+食材明細份數計算!AD52*7+食材明細份數計算!AE52*1</f>
        <v>0</v>
      </c>
      <c r="AD52" s="15">
        <f>食材明細份數計算!AD52*5+食材明細份數計算!AF52*4</f>
        <v>0</v>
      </c>
      <c r="AE52" s="15">
        <f>食材明細份數計算!AC52*15+食材明細份數計算!AE52*5</f>
        <v>0</v>
      </c>
      <c r="AF52" s="16"/>
      <c r="AG52" s="11"/>
      <c r="AI52" s="798"/>
      <c r="AJ52" s="17"/>
      <c r="AK52" s="12" t="e">
        <f>#REF!</f>
        <v>#REF!</v>
      </c>
      <c r="AL52" s="12" t="e">
        <f>#REF!</f>
        <v>#REF!</v>
      </c>
      <c r="AM52" s="13" t="e">
        <f>#REF!</f>
        <v>#REF!</v>
      </c>
      <c r="AN52" s="7"/>
      <c r="AO52" s="14">
        <f>食材明細份數計算!AO52*2+食材明細份數計算!AP52*7+食材明細份數計算!AQ52*1</f>
        <v>0</v>
      </c>
      <c r="AP52" s="15">
        <f>食材明細份數計算!AP52*5+食材明細份數計算!AR52*4</f>
        <v>0</v>
      </c>
      <c r="AQ52" s="15">
        <f>食材明細份數計算!AO52*15+食材明細份數計算!AQ52*5</f>
        <v>0</v>
      </c>
      <c r="AR52" s="16"/>
      <c r="AS52" s="11"/>
      <c r="AU52" s="798"/>
      <c r="AV52" s="17"/>
      <c r="AW52" s="12" t="e">
        <f>#REF!</f>
        <v>#REF!</v>
      </c>
      <c r="AX52" s="12" t="e">
        <f>#REF!</f>
        <v>#REF!</v>
      </c>
      <c r="AY52" s="13" t="e">
        <f>#REF!</f>
        <v>#REF!</v>
      </c>
      <c r="AZ52" s="7"/>
      <c r="BA52" s="14">
        <f>食材明細份數計算!BA52*2+食材明細份數計算!BB52*7+食材明細份數計算!BC52*1</f>
        <v>0</v>
      </c>
      <c r="BB52" s="15">
        <f>食材明細份數計算!BB52*5+食材明細份數計算!BD52*4</f>
        <v>0</v>
      </c>
      <c r="BC52" s="15">
        <f>食材明細份數計算!BA52*15+食材明細份數計算!BC52*5</f>
        <v>0</v>
      </c>
      <c r="BD52" s="16"/>
    </row>
    <row r="53" spans="1:56" ht="19.5">
      <c r="A53" s="798"/>
      <c r="B53" s="17"/>
      <c r="C53" s="12" t="e">
        <f>#REF!</f>
        <v>#REF!</v>
      </c>
      <c r="D53" s="12" t="e">
        <f>#REF!</f>
        <v>#REF!</v>
      </c>
      <c r="E53" s="13" t="e">
        <f>#REF!</f>
        <v>#REF!</v>
      </c>
      <c r="F53" s="7"/>
      <c r="G53" s="14">
        <f>食材明細份數計算!G53*2+食材明細份數計算!H53*7+食材明細份數計算!I53*1</f>
        <v>0</v>
      </c>
      <c r="H53" s="15">
        <f>食材明細份數計算!H53*5+食材明細份數計算!J53*4</f>
        <v>0</v>
      </c>
      <c r="I53" s="15">
        <f>食材明細份數計算!G53*15+食材明細份數計算!I53*5</f>
        <v>0</v>
      </c>
      <c r="J53" s="16"/>
      <c r="L53" s="798"/>
      <c r="M53" s="17"/>
      <c r="N53" s="12" t="e">
        <f>#REF!</f>
        <v>#REF!</v>
      </c>
      <c r="O53" s="12" t="e">
        <f>#REF!</f>
        <v>#REF!</v>
      </c>
      <c r="P53" s="13" t="e">
        <f>#REF!</f>
        <v>#REF!</v>
      </c>
      <c r="Q53" s="7"/>
      <c r="R53" s="14">
        <f>食材明細份數計算!R53*2+食材明細份數計算!S53*7+食材明細份數計算!T53*1</f>
        <v>0</v>
      </c>
      <c r="S53" s="15">
        <f>食材明細份數計算!S53*5+食材明細份數計算!U53*4</f>
        <v>0</v>
      </c>
      <c r="T53" s="15">
        <f>食材明細份數計算!R53*15+食材明細份數計算!T53*5</f>
        <v>0</v>
      </c>
      <c r="U53" s="16"/>
      <c r="W53" s="798"/>
      <c r="X53" s="17"/>
      <c r="Y53" s="12" t="e">
        <f>#REF!</f>
        <v>#REF!</v>
      </c>
      <c r="Z53" s="12" t="e">
        <f>#REF!</f>
        <v>#REF!</v>
      </c>
      <c r="AA53" s="13" t="e">
        <f>#REF!</f>
        <v>#REF!</v>
      </c>
      <c r="AB53" s="7"/>
      <c r="AC53" s="14">
        <f>食材明細份數計算!AC53*2+食材明細份數計算!AD53*7+食材明細份數計算!AE53*1</f>
        <v>0</v>
      </c>
      <c r="AD53" s="15">
        <f>食材明細份數計算!AD53*5+食材明細份數計算!AF53*4</f>
        <v>0</v>
      </c>
      <c r="AE53" s="15">
        <f>食材明細份數計算!AC53*15+食材明細份數計算!AE53*5</f>
        <v>0</v>
      </c>
      <c r="AF53" s="16"/>
      <c r="AG53" s="11"/>
      <c r="AI53" s="798"/>
      <c r="AJ53" s="17"/>
      <c r="AK53" s="12" t="e">
        <f>#REF!</f>
        <v>#REF!</v>
      </c>
      <c r="AL53" s="12" t="e">
        <f>#REF!</f>
        <v>#REF!</v>
      </c>
      <c r="AM53" s="13" t="e">
        <f>#REF!</f>
        <v>#REF!</v>
      </c>
      <c r="AN53" s="7"/>
      <c r="AO53" s="14">
        <f>食材明細份數計算!AO53*2+食材明細份數計算!AP53*7+食材明細份數計算!AQ53*1</f>
        <v>0</v>
      </c>
      <c r="AP53" s="15">
        <f>食材明細份數計算!AP53*5+食材明細份數計算!AR53*4</f>
        <v>0</v>
      </c>
      <c r="AQ53" s="15">
        <f>食材明細份數計算!AO53*15+食材明細份數計算!AQ53*5</f>
        <v>0</v>
      </c>
      <c r="AR53" s="16"/>
      <c r="AS53" s="11"/>
      <c r="AU53" s="798"/>
      <c r="AV53" s="17"/>
      <c r="AW53" s="12" t="e">
        <f>#REF!</f>
        <v>#REF!</v>
      </c>
      <c r="AX53" s="12" t="e">
        <f>#REF!</f>
        <v>#REF!</v>
      </c>
      <c r="AY53" s="13" t="e">
        <f>#REF!</f>
        <v>#REF!</v>
      </c>
      <c r="AZ53" s="7"/>
      <c r="BA53" s="14">
        <f>食材明細份數計算!BA53*2+食材明細份數計算!BB53*7+食材明細份數計算!BC53*1</f>
        <v>0</v>
      </c>
      <c r="BB53" s="15">
        <f>食材明細份數計算!BB53*5+食材明細份數計算!BD53*4</f>
        <v>0</v>
      </c>
      <c r="BC53" s="15">
        <f>食材明細份數計算!BA53*15+食材明細份數計算!BC53*5</f>
        <v>0</v>
      </c>
      <c r="BD53" s="16"/>
    </row>
    <row r="54" spans="1:56" ht="19.5">
      <c r="A54" s="798"/>
      <c r="B54" s="18"/>
      <c r="C54" s="12" t="e">
        <f>#REF!</f>
        <v>#REF!</v>
      </c>
      <c r="D54" s="12" t="e">
        <f>#REF!</f>
        <v>#REF!</v>
      </c>
      <c r="E54" s="13" t="e">
        <f>#REF!</f>
        <v>#REF!</v>
      </c>
      <c r="F54" s="7"/>
      <c r="G54" s="14">
        <f>食材明細份數計算!G54*2+食材明細份數計算!H54*7+食材明細份數計算!I54*1</f>
        <v>0</v>
      </c>
      <c r="H54" s="15">
        <f>食材明細份數計算!H54*5+食材明細份數計算!J54*4</f>
        <v>0</v>
      </c>
      <c r="I54" s="15">
        <f>食材明細份數計算!G54*15+食材明細份數計算!I54*5</f>
        <v>0</v>
      </c>
      <c r="J54" s="16"/>
      <c r="L54" s="798"/>
      <c r="M54" s="18"/>
      <c r="N54" s="12" t="e">
        <f>#REF!</f>
        <v>#REF!</v>
      </c>
      <c r="O54" s="12" t="e">
        <f>#REF!</f>
        <v>#REF!</v>
      </c>
      <c r="P54" s="13" t="e">
        <f>#REF!</f>
        <v>#REF!</v>
      </c>
      <c r="Q54" s="7"/>
      <c r="R54" s="14">
        <f>食材明細份數計算!R54*2+食材明細份數計算!S54*7+食材明細份數計算!T54*1</f>
        <v>0</v>
      </c>
      <c r="S54" s="15">
        <f>食材明細份數計算!S54*5+食材明細份數計算!U54*4</f>
        <v>0</v>
      </c>
      <c r="T54" s="15">
        <f>食材明細份數計算!R54*15+食材明細份數計算!T54*5</f>
        <v>0</v>
      </c>
      <c r="U54" s="16"/>
      <c r="W54" s="798"/>
      <c r="X54" s="18"/>
      <c r="Y54" s="12" t="e">
        <f>#REF!</f>
        <v>#REF!</v>
      </c>
      <c r="Z54" s="12" t="e">
        <f>#REF!</f>
        <v>#REF!</v>
      </c>
      <c r="AA54" s="13" t="e">
        <f>#REF!</f>
        <v>#REF!</v>
      </c>
      <c r="AB54" s="7"/>
      <c r="AC54" s="14">
        <f>食材明細份數計算!AC54*2+食材明細份數計算!AD54*7+食材明細份數計算!AE54*1</f>
        <v>0</v>
      </c>
      <c r="AD54" s="15">
        <f>食材明細份數計算!AD54*5+食材明細份數計算!AF54*4</f>
        <v>0</v>
      </c>
      <c r="AE54" s="15">
        <f>食材明細份數計算!AC54*15+食材明細份數計算!AE54*5</f>
        <v>0</v>
      </c>
      <c r="AF54" s="16"/>
      <c r="AG54" s="11"/>
      <c r="AI54" s="798"/>
      <c r="AJ54" s="18"/>
      <c r="AK54" s="12" t="e">
        <f>#REF!</f>
        <v>#REF!</v>
      </c>
      <c r="AL54" s="12" t="e">
        <f>#REF!</f>
        <v>#REF!</v>
      </c>
      <c r="AM54" s="13" t="e">
        <f>#REF!</f>
        <v>#REF!</v>
      </c>
      <c r="AN54" s="7"/>
      <c r="AO54" s="14">
        <f>食材明細份數計算!AO54*2+食材明細份數計算!AP54*7+食材明細份數計算!AQ54*1</f>
        <v>0</v>
      </c>
      <c r="AP54" s="15">
        <f>食材明細份數計算!AP54*5+食材明細份數計算!AR54*4</f>
        <v>0</v>
      </c>
      <c r="AQ54" s="15">
        <f>食材明細份數計算!AO54*15+食材明細份數計算!AQ54*5</f>
        <v>0</v>
      </c>
      <c r="AR54" s="16"/>
      <c r="AS54" s="11"/>
      <c r="AU54" s="798"/>
      <c r="AV54" s="18"/>
      <c r="AW54" s="12" t="e">
        <f>#REF!</f>
        <v>#REF!</v>
      </c>
      <c r="AX54" s="12" t="e">
        <f>#REF!</f>
        <v>#REF!</v>
      </c>
      <c r="AY54" s="13" t="e">
        <f>#REF!</f>
        <v>#REF!</v>
      </c>
      <c r="AZ54" s="7"/>
      <c r="BA54" s="14">
        <f>食材明細份數計算!BA54*2+食材明細份數計算!BB54*7+食材明細份數計算!BC54*1</f>
        <v>0</v>
      </c>
      <c r="BB54" s="15">
        <f>食材明細份數計算!BB54*5+食材明細份數計算!BD54*4</f>
        <v>0</v>
      </c>
      <c r="BC54" s="15">
        <f>食材明細份數計算!BA54*15+食材明細份數計算!BC54*5</f>
        <v>0</v>
      </c>
      <c r="BD54" s="16"/>
    </row>
    <row r="55" spans="1:56" ht="19.5">
      <c r="A55" s="798"/>
      <c r="B55" s="18"/>
      <c r="C55" s="12" t="e">
        <f>#REF!</f>
        <v>#REF!</v>
      </c>
      <c r="D55" s="12" t="e">
        <f>#REF!</f>
        <v>#REF!</v>
      </c>
      <c r="E55" s="13" t="e">
        <f>#REF!</f>
        <v>#REF!</v>
      </c>
      <c r="F55" s="7"/>
      <c r="G55" s="14">
        <f>食材明細份數計算!G55*2+食材明細份數計算!H55*7+食材明細份數計算!I55*1</f>
        <v>0</v>
      </c>
      <c r="H55" s="15">
        <f>食材明細份數計算!H55*5+食材明細份數計算!J55*4</f>
        <v>0</v>
      </c>
      <c r="I55" s="15">
        <f>食材明細份數計算!G55*15+食材明細份數計算!I55*5</f>
        <v>0</v>
      </c>
      <c r="J55" s="16"/>
      <c r="L55" s="798"/>
      <c r="M55" s="18"/>
      <c r="N55" s="12" t="e">
        <f>#REF!</f>
        <v>#REF!</v>
      </c>
      <c r="O55" s="12" t="e">
        <f>#REF!</f>
        <v>#REF!</v>
      </c>
      <c r="P55" s="13" t="e">
        <f>#REF!</f>
        <v>#REF!</v>
      </c>
      <c r="Q55" s="7"/>
      <c r="R55" s="14">
        <f>食材明細份數計算!R55*2+食材明細份數計算!S55*7+食材明細份數計算!T55*1</f>
        <v>0</v>
      </c>
      <c r="S55" s="15">
        <f>食材明細份數計算!S55*5+食材明細份數計算!U55*4</f>
        <v>0</v>
      </c>
      <c r="T55" s="15">
        <f>食材明細份數計算!R55*15+食材明細份數計算!T55*5</f>
        <v>0</v>
      </c>
      <c r="U55" s="16"/>
      <c r="W55" s="798"/>
      <c r="X55" s="18"/>
      <c r="Y55" s="12" t="e">
        <f>#REF!</f>
        <v>#REF!</v>
      </c>
      <c r="Z55" s="12" t="e">
        <f>#REF!</f>
        <v>#REF!</v>
      </c>
      <c r="AA55" s="13" t="e">
        <f>#REF!</f>
        <v>#REF!</v>
      </c>
      <c r="AB55" s="7"/>
      <c r="AC55" s="14">
        <f>食材明細份數計算!AC55*2+食材明細份數計算!AD55*7+食材明細份數計算!AE55*1</f>
        <v>0</v>
      </c>
      <c r="AD55" s="15">
        <f>食材明細份數計算!AD55*5+食材明細份數計算!AF55*4</f>
        <v>0</v>
      </c>
      <c r="AE55" s="15">
        <f>食材明細份數計算!AC55*15+食材明細份數計算!AE55*5</f>
        <v>0</v>
      </c>
      <c r="AF55" s="16"/>
      <c r="AG55" s="11"/>
      <c r="AI55" s="798"/>
      <c r="AJ55" s="18"/>
      <c r="AK55" s="12" t="e">
        <f>#REF!</f>
        <v>#REF!</v>
      </c>
      <c r="AL55" s="12" t="e">
        <f>#REF!</f>
        <v>#REF!</v>
      </c>
      <c r="AM55" s="13" t="e">
        <f>#REF!</f>
        <v>#REF!</v>
      </c>
      <c r="AN55" s="7"/>
      <c r="AO55" s="14">
        <f>食材明細份數計算!AO55*2+食材明細份數計算!AP55*7+食材明細份數計算!AQ55*1</f>
        <v>0</v>
      </c>
      <c r="AP55" s="15">
        <f>食材明細份數計算!AP55*5+食材明細份數計算!AR55*4</f>
        <v>0</v>
      </c>
      <c r="AQ55" s="15">
        <f>食材明細份數計算!AO55*15+食材明細份數計算!AQ55*5</f>
        <v>0</v>
      </c>
      <c r="AR55" s="16"/>
      <c r="AS55" s="11"/>
      <c r="AU55" s="798"/>
      <c r="AV55" s="18"/>
      <c r="AW55" s="12" t="e">
        <f>#REF!</f>
        <v>#REF!</v>
      </c>
      <c r="AX55" s="12" t="e">
        <f>#REF!</f>
        <v>#REF!</v>
      </c>
      <c r="AY55" s="13" t="e">
        <f>#REF!</f>
        <v>#REF!</v>
      </c>
      <c r="AZ55" s="7"/>
      <c r="BA55" s="14">
        <f>食材明細份數計算!BA55*2+食材明細份數計算!BB55*7+食材明細份數計算!BC55*1</f>
        <v>0</v>
      </c>
      <c r="BB55" s="15">
        <f>食材明細份數計算!BB55*5+食材明細份數計算!BD55*4</f>
        <v>0</v>
      </c>
      <c r="BC55" s="15">
        <f>食材明細份數計算!BA55*15+食材明細份數計算!BC55*5</f>
        <v>0</v>
      </c>
      <c r="BD55" s="16"/>
    </row>
    <row r="56" spans="1:56" ht="19.5">
      <c r="A56" s="799"/>
      <c r="B56" s="19"/>
      <c r="C56" s="20" t="e">
        <f>#REF!</f>
        <v>#REF!</v>
      </c>
      <c r="D56" s="20" t="e">
        <f>#REF!</f>
        <v>#REF!</v>
      </c>
      <c r="E56" s="21" t="e">
        <f>#REF!</f>
        <v>#REF!</v>
      </c>
      <c r="F56" s="7"/>
      <c r="G56" s="22">
        <f>食材明細份數計算!G56*2+食材明細份數計算!H56*7+食材明細份數計算!I56*1</f>
        <v>0</v>
      </c>
      <c r="H56" s="23">
        <f>食材明細份數計算!H56*5+食材明細份數計算!J56*4</f>
        <v>0</v>
      </c>
      <c r="I56" s="23">
        <f>食材明細份數計算!G56*15+食材明細份數計算!I56*5</f>
        <v>0</v>
      </c>
      <c r="J56" s="24"/>
      <c r="L56" s="799"/>
      <c r="M56" s="19"/>
      <c r="N56" s="20" t="e">
        <f>#REF!</f>
        <v>#REF!</v>
      </c>
      <c r="O56" s="20" t="e">
        <f>#REF!</f>
        <v>#REF!</v>
      </c>
      <c r="P56" s="21" t="e">
        <f>#REF!</f>
        <v>#REF!</v>
      </c>
      <c r="Q56" s="7"/>
      <c r="R56" s="22">
        <f>食材明細份數計算!R56*2+食材明細份數計算!S56*7+食材明細份數計算!T56*1</f>
        <v>0</v>
      </c>
      <c r="S56" s="23">
        <f>食材明細份數計算!S56*5+食材明細份數計算!U56*4</f>
        <v>0</v>
      </c>
      <c r="T56" s="23">
        <f>食材明細份數計算!R56*15+食材明細份數計算!T56*5</f>
        <v>0</v>
      </c>
      <c r="U56" s="24"/>
      <c r="W56" s="799"/>
      <c r="X56" s="19"/>
      <c r="Y56" s="20" t="e">
        <f>#REF!</f>
        <v>#REF!</v>
      </c>
      <c r="Z56" s="20" t="e">
        <f>#REF!</f>
        <v>#REF!</v>
      </c>
      <c r="AA56" s="21" t="e">
        <f>#REF!</f>
        <v>#REF!</v>
      </c>
      <c r="AB56" s="7"/>
      <c r="AC56" s="22">
        <f>食材明細份數計算!AC56*2+食材明細份數計算!AD56*7+食材明細份數計算!AE56*1</f>
        <v>0</v>
      </c>
      <c r="AD56" s="23">
        <f>食材明細份數計算!AD56*5+食材明細份數計算!AF56*4</f>
        <v>0</v>
      </c>
      <c r="AE56" s="23">
        <f>食材明細份數計算!AC56*15+食材明細份數計算!AE56*5</f>
        <v>0</v>
      </c>
      <c r="AF56" s="24"/>
      <c r="AG56" s="11"/>
      <c r="AI56" s="799"/>
      <c r="AJ56" s="19"/>
      <c r="AK56" s="20" t="e">
        <f>#REF!</f>
        <v>#REF!</v>
      </c>
      <c r="AL56" s="20" t="e">
        <f>#REF!</f>
        <v>#REF!</v>
      </c>
      <c r="AM56" s="21" t="e">
        <f>#REF!</f>
        <v>#REF!</v>
      </c>
      <c r="AN56" s="7"/>
      <c r="AO56" s="22">
        <f>食材明細份數計算!AO56*2+食材明細份數計算!AP56*7+食材明細份數計算!AQ56*1</f>
        <v>0</v>
      </c>
      <c r="AP56" s="23">
        <f>食材明細份數計算!AP56*5+食材明細份數計算!AR56*4</f>
        <v>0</v>
      </c>
      <c r="AQ56" s="23">
        <f>食材明細份數計算!AO56*15+食材明細份數計算!AQ56*5</f>
        <v>0</v>
      </c>
      <c r="AR56" s="24"/>
      <c r="AS56" s="11"/>
      <c r="AU56" s="799"/>
      <c r="AV56" s="19"/>
      <c r="AW56" s="20" t="e">
        <f>#REF!</f>
        <v>#REF!</v>
      </c>
      <c r="AX56" s="20" t="e">
        <f>#REF!</f>
        <v>#REF!</v>
      </c>
      <c r="AY56" s="21" t="e">
        <f>#REF!</f>
        <v>#REF!</v>
      </c>
      <c r="AZ56" s="7"/>
      <c r="BA56" s="22">
        <f>食材明細份數計算!BA56*2+食材明細份數計算!BB56*7+食材明細份數計算!BC56*1</f>
        <v>0</v>
      </c>
      <c r="BB56" s="23">
        <f>食材明細份數計算!BB56*5+食材明細份數計算!BD56*4</f>
        <v>0</v>
      </c>
      <c r="BC56" s="23">
        <f>食材明細份數計算!BA56*15+食材明細份數計算!BC56*5</f>
        <v>0</v>
      </c>
      <c r="BD56" s="24"/>
    </row>
    <row r="57" spans="1:56" ht="20.5" customHeight="1">
      <c r="A57" s="797" t="s">
        <v>80</v>
      </c>
      <c r="B57" s="5" t="e">
        <f>#REF!</f>
        <v>#REF!</v>
      </c>
      <c r="C57" s="5" t="e">
        <f>#REF!</f>
        <v>#REF!</v>
      </c>
      <c r="D57" s="5" t="e">
        <f>#REF!</f>
        <v>#REF!</v>
      </c>
      <c r="E57" s="6" t="e">
        <f>#REF!</f>
        <v>#REF!</v>
      </c>
      <c r="F57" s="7"/>
      <c r="G57" s="8">
        <f>食材明細份數計算!G57*2+食材明細份數計算!H57*7+食材明細份數計算!I57*1</f>
        <v>0</v>
      </c>
      <c r="H57" s="9">
        <f>食材明細份數計算!H57*5+食材明細份數計算!J57*4</f>
        <v>0</v>
      </c>
      <c r="I57" s="9">
        <f>食材明細份數計算!G57*15+食材明細份數計算!I57*5</f>
        <v>0</v>
      </c>
      <c r="J57" s="10"/>
      <c r="L57" s="797" t="s">
        <v>80</v>
      </c>
      <c r="M57" s="5" t="e">
        <f>#REF!</f>
        <v>#REF!</v>
      </c>
      <c r="N57" s="5" t="e">
        <f>#REF!</f>
        <v>#REF!</v>
      </c>
      <c r="O57" s="5" t="e">
        <f>#REF!</f>
        <v>#REF!</v>
      </c>
      <c r="P57" s="6" t="e">
        <f>#REF!</f>
        <v>#REF!</v>
      </c>
      <c r="Q57" s="7"/>
      <c r="R57" s="8">
        <f>食材明細份數計算!R57*2+食材明細份數計算!S57*7+食材明細份數計算!T57*1</f>
        <v>0</v>
      </c>
      <c r="S57" s="9">
        <f>食材明細份數計算!S57*5+食材明細份數計算!U57*4</f>
        <v>0</v>
      </c>
      <c r="T57" s="9">
        <f>食材明細份數計算!R57*15+食材明細份數計算!T57*5</f>
        <v>0</v>
      </c>
      <c r="U57" s="10"/>
      <c r="W57" s="797" t="s">
        <v>80</v>
      </c>
      <c r="X57" s="5" t="e">
        <f>#REF!</f>
        <v>#REF!</v>
      </c>
      <c r="Y57" s="5" t="e">
        <f>#REF!</f>
        <v>#REF!</v>
      </c>
      <c r="Z57" s="5" t="e">
        <f>#REF!</f>
        <v>#REF!</v>
      </c>
      <c r="AA57" s="6" t="e">
        <f>#REF!</f>
        <v>#REF!</v>
      </c>
      <c r="AB57" s="7"/>
      <c r="AC57" s="8">
        <f>食材明細份數計算!AC57*2+食材明細份數計算!AD57*7+食材明細份數計算!AE57*1</f>
        <v>0</v>
      </c>
      <c r="AD57" s="9">
        <f>食材明細份數計算!AD57*5+食材明細份數計算!AF57*4</f>
        <v>0</v>
      </c>
      <c r="AE57" s="9">
        <f>食材明細份數計算!AC57*15+食材明細份數計算!AE57*5</f>
        <v>0</v>
      </c>
      <c r="AF57" s="10"/>
      <c r="AG57" s="11"/>
      <c r="AI57" s="797" t="s">
        <v>80</v>
      </c>
      <c r="AJ57" s="5" t="e">
        <f>#REF!</f>
        <v>#REF!</v>
      </c>
      <c r="AK57" s="5" t="e">
        <f>#REF!</f>
        <v>#REF!</v>
      </c>
      <c r="AL57" s="5" t="e">
        <f>#REF!</f>
        <v>#REF!</v>
      </c>
      <c r="AM57" s="6" t="e">
        <f>#REF!</f>
        <v>#REF!</v>
      </c>
      <c r="AN57" s="7"/>
      <c r="AO57" s="8">
        <f>食材明細份數計算!AO57*2+食材明細份數計算!AP57*7+食材明細份數計算!AQ57*1</f>
        <v>0</v>
      </c>
      <c r="AP57" s="9">
        <f>食材明細份數計算!AP57*5+食材明細份數計算!AR57*4</f>
        <v>0</v>
      </c>
      <c r="AQ57" s="9">
        <f>食材明細份數計算!AO57*15+食材明細份數計算!AQ57*5</f>
        <v>0</v>
      </c>
      <c r="AR57" s="10"/>
      <c r="AS57" s="11"/>
      <c r="AU57" s="797" t="s">
        <v>80</v>
      </c>
      <c r="AV57" s="5" t="e">
        <f>#REF!</f>
        <v>#REF!</v>
      </c>
      <c r="AW57" s="5" t="e">
        <f>#REF!</f>
        <v>#REF!</v>
      </c>
      <c r="AX57" s="5" t="e">
        <f>#REF!</f>
        <v>#REF!</v>
      </c>
      <c r="AY57" s="6" t="e">
        <f>#REF!</f>
        <v>#REF!</v>
      </c>
      <c r="AZ57" s="7"/>
      <c r="BA57" s="8">
        <f>食材明細份數計算!BA57*2+食材明細份數計算!BB57*7+食材明細份數計算!BC57*1</f>
        <v>0</v>
      </c>
      <c r="BB57" s="9">
        <f>食材明細份數計算!BB57*5+食材明細份數計算!BD57*4</f>
        <v>0</v>
      </c>
      <c r="BC57" s="9">
        <f>食材明細份數計算!BA57*15+食材明細份數計算!BC57*5</f>
        <v>0</v>
      </c>
      <c r="BD57" s="10"/>
    </row>
    <row r="58" spans="1:56" ht="19.5">
      <c r="A58" s="798"/>
      <c r="B58" s="12"/>
      <c r="C58" s="12" t="e">
        <f>#REF!</f>
        <v>#REF!</v>
      </c>
      <c r="D58" s="12" t="e">
        <f>#REF!</f>
        <v>#REF!</v>
      </c>
      <c r="E58" s="13" t="e">
        <f>#REF!</f>
        <v>#REF!</v>
      </c>
      <c r="F58" s="7"/>
      <c r="G58" s="14">
        <f>食材明細份數計算!G58*2+食材明細份數計算!H58*7+食材明細份數計算!I58*1</f>
        <v>0</v>
      </c>
      <c r="H58" s="15">
        <f>食材明細份數計算!H58*5+食材明細份數計算!J58*4</f>
        <v>0</v>
      </c>
      <c r="I58" s="15">
        <f>食材明細份數計算!G58*15+食材明細份數計算!I58*5</f>
        <v>0</v>
      </c>
      <c r="J58" s="16"/>
      <c r="L58" s="798"/>
      <c r="M58" s="12"/>
      <c r="N58" s="12" t="e">
        <f>#REF!</f>
        <v>#REF!</v>
      </c>
      <c r="O58" s="12" t="e">
        <f>#REF!</f>
        <v>#REF!</v>
      </c>
      <c r="P58" s="13" t="e">
        <f>#REF!</f>
        <v>#REF!</v>
      </c>
      <c r="Q58" s="7"/>
      <c r="R58" s="14">
        <f>食材明細份數計算!R58*2+食材明細份數計算!S58*7+食材明細份數計算!T58*1</f>
        <v>0</v>
      </c>
      <c r="S58" s="15">
        <f>食材明細份數計算!S58*5+食材明細份數計算!U58*4</f>
        <v>0</v>
      </c>
      <c r="T58" s="15">
        <f>食材明細份數計算!R58*15+食材明細份數計算!T58*5</f>
        <v>0</v>
      </c>
      <c r="U58" s="16"/>
      <c r="W58" s="798"/>
      <c r="X58" s="12"/>
      <c r="Y58" s="12" t="e">
        <f>#REF!</f>
        <v>#REF!</v>
      </c>
      <c r="Z58" s="12" t="e">
        <f>#REF!</f>
        <v>#REF!</v>
      </c>
      <c r="AA58" s="13" t="e">
        <f>#REF!</f>
        <v>#REF!</v>
      </c>
      <c r="AB58" s="7"/>
      <c r="AC58" s="14">
        <f>食材明細份數計算!AC58*2+食材明細份數計算!AD58*7+食材明細份數計算!AE58*1</f>
        <v>0</v>
      </c>
      <c r="AD58" s="15">
        <f>食材明細份數計算!AD58*5+食材明細份數計算!AF58*4</f>
        <v>0</v>
      </c>
      <c r="AE58" s="15">
        <f>食材明細份數計算!AC58*15+食材明細份數計算!AE58*5</f>
        <v>0</v>
      </c>
      <c r="AF58" s="16"/>
      <c r="AG58" s="11"/>
      <c r="AI58" s="798"/>
      <c r="AJ58" s="12"/>
      <c r="AK58" s="12" t="e">
        <f>#REF!</f>
        <v>#REF!</v>
      </c>
      <c r="AL58" s="12" t="e">
        <f>#REF!</f>
        <v>#REF!</v>
      </c>
      <c r="AM58" s="13" t="e">
        <f>#REF!</f>
        <v>#REF!</v>
      </c>
      <c r="AN58" s="7"/>
      <c r="AO58" s="14">
        <f>食材明細份數計算!AO58*2+食材明細份數計算!AP58*7+食材明細份數計算!AQ58*1</f>
        <v>0</v>
      </c>
      <c r="AP58" s="15">
        <f>食材明細份數計算!AP58*5+食材明細份數計算!AR58*4</f>
        <v>0</v>
      </c>
      <c r="AQ58" s="15">
        <f>食材明細份數計算!AO58*15+食材明細份數計算!AQ58*5</f>
        <v>0</v>
      </c>
      <c r="AR58" s="16"/>
      <c r="AS58" s="11"/>
      <c r="AU58" s="798"/>
      <c r="AV58" s="12"/>
      <c r="AW58" s="12" t="e">
        <f>#REF!</f>
        <v>#REF!</v>
      </c>
      <c r="AX58" s="12" t="e">
        <f>#REF!</f>
        <v>#REF!</v>
      </c>
      <c r="AY58" s="13" t="e">
        <f>#REF!</f>
        <v>#REF!</v>
      </c>
      <c r="AZ58" s="7"/>
      <c r="BA58" s="14">
        <f>食材明細份數計算!BA58*2+食材明細份數計算!BB58*7+食材明細份數計算!BC58*1</f>
        <v>0</v>
      </c>
      <c r="BB58" s="15">
        <f>食材明細份數計算!BB58*5+食材明細份數計算!BD58*4</f>
        <v>0</v>
      </c>
      <c r="BC58" s="15">
        <f>食材明細份數計算!BA58*15+食材明細份數計算!BC58*5</f>
        <v>0</v>
      </c>
      <c r="BD58" s="16"/>
    </row>
    <row r="59" spans="1:56" ht="19.5">
      <c r="A59" s="798"/>
      <c r="B59" s="17"/>
      <c r="C59" s="12" t="e">
        <f>#REF!</f>
        <v>#REF!</v>
      </c>
      <c r="D59" s="12" t="e">
        <f>#REF!</f>
        <v>#REF!</v>
      </c>
      <c r="E59" s="13" t="e">
        <f>#REF!</f>
        <v>#REF!</v>
      </c>
      <c r="F59" s="7"/>
      <c r="G59" s="14">
        <f>食材明細份數計算!G59*2+食材明細份數計算!H59*7+食材明細份數計算!I59*1</f>
        <v>0</v>
      </c>
      <c r="H59" s="15">
        <f>食材明細份數計算!H59*5+食材明細份數計算!J59*4</f>
        <v>0</v>
      </c>
      <c r="I59" s="15">
        <f>食材明細份數計算!G59*15+食材明細份數計算!I59*5</f>
        <v>0</v>
      </c>
      <c r="J59" s="16"/>
      <c r="L59" s="798"/>
      <c r="M59" s="17"/>
      <c r="N59" s="12" t="e">
        <f>#REF!</f>
        <v>#REF!</v>
      </c>
      <c r="O59" s="12" t="e">
        <f>#REF!</f>
        <v>#REF!</v>
      </c>
      <c r="P59" s="13" t="e">
        <f>#REF!</f>
        <v>#REF!</v>
      </c>
      <c r="Q59" s="7"/>
      <c r="R59" s="14">
        <f>食材明細份數計算!R59*2+食材明細份數計算!S59*7+食材明細份數計算!T59*1</f>
        <v>0</v>
      </c>
      <c r="S59" s="15">
        <f>食材明細份數計算!S59*5+食材明細份數計算!U59*4</f>
        <v>0</v>
      </c>
      <c r="T59" s="15">
        <f>食材明細份數計算!R59*15+食材明細份數計算!T59*5</f>
        <v>0</v>
      </c>
      <c r="U59" s="16"/>
      <c r="W59" s="798"/>
      <c r="X59" s="17"/>
      <c r="Y59" s="12" t="e">
        <f>#REF!</f>
        <v>#REF!</v>
      </c>
      <c r="Z59" s="12" t="e">
        <f>#REF!</f>
        <v>#REF!</v>
      </c>
      <c r="AA59" s="13" t="e">
        <f>#REF!</f>
        <v>#REF!</v>
      </c>
      <c r="AB59" s="7"/>
      <c r="AC59" s="14">
        <f>食材明細份數計算!AC59*2+食材明細份數計算!AD59*7+食材明細份數計算!AE59*1</f>
        <v>0</v>
      </c>
      <c r="AD59" s="15">
        <f>食材明細份數計算!AD59*5+食材明細份數計算!AF59*4</f>
        <v>0</v>
      </c>
      <c r="AE59" s="15">
        <f>食材明細份數計算!AC59*15+食材明細份數計算!AE59*5</f>
        <v>0</v>
      </c>
      <c r="AF59" s="16"/>
      <c r="AG59" s="11"/>
      <c r="AI59" s="798"/>
      <c r="AJ59" s="17"/>
      <c r="AK59" s="12" t="e">
        <f>#REF!</f>
        <v>#REF!</v>
      </c>
      <c r="AL59" s="12" t="e">
        <f>#REF!</f>
        <v>#REF!</v>
      </c>
      <c r="AM59" s="13" t="e">
        <f>#REF!</f>
        <v>#REF!</v>
      </c>
      <c r="AN59" s="7"/>
      <c r="AO59" s="14">
        <f>食材明細份數計算!AO59*2+食材明細份數計算!AP59*7+食材明細份數計算!AQ59*1</f>
        <v>0</v>
      </c>
      <c r="AP59" s="15">
        <f>食材明細份數計算!AP59*5+食材明細份數計算!AR59*4</f>
        <v>0</v>
      </c>
      <c r="AQ59" s="15">
        <f>食材明細份數計算!AO59*15+食材明細份數計算!AQ59*5</f>
        <v>0</v>
      </c>
      <c r="AR59" s="16"/>
      <c r="AS59" s="11"/>
      <c r="AU59" s="798"/>
      <c r="AV59" s="17"/>
      <c r="AW59" s="12" t="e">
        <f>#REF!</f>
        <v>#REF!</v>
      </c>
      <c r="AX59" s="12" t="e">
        <f>#REF!</f>
        <v>#REF!</v>
      </c>
      <c r="AY59" s="13" t="e">
        <f>#REF!</f>
        <v>#REF!</v>
      </c>
      <c r="AZ59" s="7"/>
      <c r="BA59" s="14">
        <f>食材明細份數計算!BA59*2+食材明細份數計算!BB59*7+食材明細份數計算!BC59*1</f>
        <v>0</v>
      </c>
      <c r="BB59" s="15">
        <f>食材明細份數計算!BB59*5+食材明細份數計算!BD59*4</f>
        <v>0</v>
      </c>
      <c r="BC59" s="15">
        <f>食材明細份數計算!BA59*15+食材明細份數計算!BC59*5</f>
        <v>0</v>
      </c>
      <c r="BD59" s="16"/>
    </row>
    <row r="60" spans="1:56" ht="19.5">
      <c r="A60" s="798"/>
      <c r="B60" s="17"/>
      <c r="C60" s="12" t="e">
        <f>#REF!</f>
        <v>#REF!</v>
      </c>
      <c r="D60" s="12" t="e">
        <f>#REF!</f>
        <v>#REF!</v>
      </c>
      <c r="E60" s="13" t="e">
        <f>#REF!</f>
        <v>#REF!</v>
      </c>
      <c r="F60" s="7"/>
      <c r="G60" s="14">
        <f>食材明細份數計算!G60*2+食材明細份數計算!H60*7+食材明細份數計算!I60*1</f>
        <v>0</v>
      </c>
      <c r="H60" s="15">
        <f>食材明細份數計算!H60*5+食材明細份數計算!J60*4</f>
        <v>0</v>
      </c>
      <c r="I60" s="15">
        <f>食材明細份數計算!G60*15+食材明細份數計算!I60*5</f>
        <v>0</v>
      </c>
      <c r="J60" s="16"/>
      <c r="L60" s="798"/>
      <c r="M60" s="17"/>
      <c r="N60" s="12" t="e">
        <f>#REF!</f>
        <v>#REF!</v>
      </c>
      <c r="O60" s="12" t="e">
        <f>#REF!</f>
        <v>#REF!</v>
      </c>
      <c r="P60" s="13" t="e">
        <f>#REF!</f>
        <v>#REF!</v>
      </c>
      <c r="Q60" s="7"/>
      <c r="R60" s="14">
        <f>食材明細份數計算!R60*2+食材明細份數計算!S60*7+食材明細份數計算!T60*1</f>
        <v>0</v>
      </c>
      <c r="S60" s="15">
        <f>食材明細份數計算!S60*5+食材明細份數計算!U60*4</f>
        <v>0</v>
      </c>
      <c r="T60" s="15">
        <f>食材明細份數計算!R60*15+食材明細份數計算!T60*5</f>
        <v>0</v>
      </c>
      <c r="U60" s="16"/>
      <c r="W60" s="798"/>
      <c r="X60" s="17"/>
      <c r="Y60" s="12" t="e">
        <f>#REF!</f>
        <v>#REF!</v>
      </c>
      <c r="Z60" s="12" t="e">
        <f>#REF!</f>
        <v>#REF!</v>
      </c>
      <c r="AA60" s="13" t="e">
        <f>#REF!</f>
        <v>#REF!</v>
      </c>
      <c r="AB60" s="7"/>
      <c r="AC60" s="14">
        <f>食材明細份數計算!AC60*2+食材明細份數計算!AD60*7+食材明細份數計算!AE60*1</f>
        <v>0</v>
      </c>
      <c r="AD60" s="15">
        <f>食材明細份數計算!AD60*5+食材明細份數計算!AF60*4</f>
        <v>0</v>
      </c>
      <c r="AE60" s="15">
        <f>食材明細份數計算!AC60*15+食材明細份數計算!AE60*5</f>
        <v>0</v>
      </c>
      <c r="AF60" s="16"/>
      <c r="AG60" s="11"/>
      <c r="AI60" s="798"/>
      <c r="AJ60" s="17"/>
      <c r="AK60" s="12" t="e">
        <f>#REF!</f>
        <v>#REF!</v>
      </c>
      <c r="AL60" s="12" t="e">
        <f>#REF!</f>
        <v>#REF!</v>
      </c>
      <c r="AM60" s="13" t="e">
        <f>#REF!</f>
        <v>#REF!</v>
      </c>
      <c r="AN60" s="7"/>
      <c r="AO60" s="14">
        <f>食材明細份數計算!AO60*2+食材明細份數計算!AP60*7+食材明細份數計算!AQ60*1</f>
        <v>0</v>
      </c>
      <c r="AP60" s="15">
        <f>食材明細份數計算!AP60*5+食材明細份數計算!AR60*4</f>
        <v>0</v>
      </c>
      <c r="AQ60" s="15">
        <f>食材明細份數計算!AO60*15+食材明細份數計算!AQ60*5</f>
        <v>0</v>
      </c>
      <c r="AR60" s="16"/>
      <c r="AS60" s="11"/>
      <c r="AU60" s="798"/>
      <c r="AV60" s="17"/>
      <c r="AW60" s="12" t="e">
        <f>#REF!</f>
        <v>#REF!</v>
      </c>
      <c r="AX60" s="12" t="e">
        <f>#REF!</f>
        <v>#REF!</v>
      </c>
      <c r="AY60" s="13" t="e">
        <f>#REF!</f>
        <v>#REF!</v>
      </c>
      <c r="AZ60" s="7"/>
      <c r="BA60" s="14">
        <f>食材明細份數計算!BA60*2+食材明細份數計算!BB60*7+食材明細份數計算!BC60*1</f>
        <v>0</v>
      </c>
      <c r="BB60" s="15">
        <f>食材明細份數計算!BB60*5+食材明細份數計算!BD60*4</f>
        <v>0</v>
      </c>
      <c r="BC60" s="15">
        <f>食材明細份數計算!BA60*15+食材明細份數計算!BC60*5</f>
        <v>0</v>
      </c>
      <c r="BD60" s="16"/>
    </row>
    <row r="61" spans="1:56" ht="19.5">
      <c r="A61" s="798"/>
      <c r="B61" s="17"/>
      <c r="C61" s="12" t="e">
        <f>#REF!</f>
        <v>#REF!</v>
      </c>
      <c r="D61" s="12" t="e">
        <f>#REF!</f>
        <v>#REF!</v>
      </c>
      <c r="E61" s="13" t="e">
        <f>#REF!</f>
        <v>#REF!</v>
      </c>
      <c r="F61" s="7"/>
      <c r="G61" s="14">
        <f>食材明細份數計算!G61*2+食材明細份數計算!H61*7+食材明細份數計算!I61*1</f>
        <v>0</v>
      </c>
      <c r="H61" s="15">
        <f>食材明細份數計算!H61*5+食材明細份數計算!J61*4</f>
        <v>0</v>
      </c>
      <c r="I61" s="15">
        <f>食材明細份數計算!G61*15+食材明細份數計算!I61*5</f>
        <v>0</v>
      </c>
      <c r="J61" s="16"/>
      <c r="L61" s="798"/>
      <c r="M61" s="17"/>
      <c r="N61" s="12" t="e">
        <f>#REF!</f>
        <v>#REF!</v>
      </c>
      <c r="O61" s="12" t="e">
        <f>#REF!</f>
        <v>#REF!</v>
      </c>
      <c r="P61" s="13" t="e">
        <f>#REF!</f>
        <v>#REF!</v>
      </c>
      <c r="Q61" s="7"/>
      <c r="R61" s="14">
        <f>食材明細份數計算!R61*2+食材明細份數計算!S61*7+食材明細份數計算!T61*1</f>
        <v>0</v>
      </c>
      <c r="S61" s="15">
        <f>食材明細份數計算!S61*5+食材明細份數計算!U61*4</f>
        <v>0</v>
      </c>
      <c r="T61" s="15">
        <f>食材明細份數計算!R61*15+食材明細份數計算!T61*5</f>
        <v>0</v>
      </c>
      <c r="U61" s="16"/>
      <c r="W61" s="798"/>
      <c r="X61" s="17"/>
      <c r="Y61" s="12" t="e">
        <f>#REF!</f>
        <v>#REF!</v>
      </c>
      <c r="Z61" s="12" t="e">
        <f>#REF!</f>
        <v>#REF!</v>
      </c>
      <c r="AA61" s="13" t="e">
        <f>#REF!</f>
        <v>#REF!</v>
      </c>
      <c r="AB61" s="7"/>
      <c r="AC61" s="14">
        <f>食材明細份數計算!AC61*2+食材明細份數計算!AD61*7+食材明細份數計算!AE61*1</f>
        <v>0</v>
      </c>
      <c r="AD61" s="15">
        <f>食材明細份數計算!AD61*5+食材明細份數計算!AF61*4</f>
        <v>0</v>
      </c>
      <c r="AE61" s="15">
        <f>食材明細份數計算!AC61*15+食材明細份數計算!AE61*5</f>
        <v>0</v>
      </c>
      <c r="AF61" s="16"/>
      <c r="AG61" s="11"/>
      <c r="AI61" s="798"/>
      <c r="AJ61" s="17"/>
      <c r="AK61" s="12" t="e">
        <f>#REF!</f>
        <v>#REF!</v>
      </c>
      <c r="AL61" s="12" t="e">
        <f>#REF!</f>
        <v>#REF!</v>
      </c>
      <c r="AM61" s="13" t="e">
        <f>#REF!</f>
        <v>#REF!</v>
      </c>
      <c r="AN61" s="7"/>
      <c r="AO61" s="14">
        <f>食材明細份數計算!AO61*2+食材明細份數計算!AP61*7+食材明細份數計算!AQ61*1</f>
        <v>0</v>
      </c>
      <c r="AP61" s="15">
        <f>食材明細份數計算!AP61*5+食材明細份數計算!AR61*4</f>
        <v>0</v>
      </c>
      <c r="AQ61" s="15">
        <f>食材明細份數計算!AO61*15+食材明細份數計算!AQ61*5</f>
        <v>0</v>
      </c>
      <c r="AR61" s="16"/>
      <c r="AS61" s="11"/>
      <c r="AU61" s="798"/>
      <c r="AV61" s="17"/>
      <c r="AW61" s="12" t="e">
        <f>#REF!</f>
        <v>#REF!</v>
      </c>
      <c r="AX61" s="12" t="e">
        <f>#REF!</f>
        <v>#REF!</v>
      </c>
      <c r="AY61" s="13" t="e">
        <f>#REF!</f>
        <v>#REF!</v>
      </c>
      <c r="AZ61" s="7"/>
      <c r="BA61" s="14">
        <f>食材明細份數計算!BA61*2+食材明細份數計算!BB61*7+食材明細份數計算!BC61*1</f>
        <v>0</v>
      </c>
      <c r="BB61" s="15">
        <f>食材明細份數計算!BB61*5+食材明細份數計算!BD61*4</f>
        <v>0</v>
      </c>
      <c r="BC61" s="15">
        <f>食材明細份數計算!BA61*15+食材明細份數計算!BC61*5</f>
        <v>0</v>
      </c>
      <c r="BD61" s="16"/>
    </row>
    <row r="62" spans="1:56" ht="19.5">
      <c r="A62" s="798"/>
      <c r="B62" s="18"/>
      <c r="C62" s="12" t="e">
        <f>#REF!</f>
        <v>#REF!</v>
      </c>
      <c r="D62" s="12" t="e">
        <f>#REF!</f>
        <v>#REF!</v>
      </c>
      <c r="E62" s="13" t="e">
        <f>#REF!</f>
        <v>#REF!</v>
      </c>
      <c r="F62" s="7"/>
      <c r="G62" s="14">
        <f>食材明細份數計算!G62*2+食材明細份數計算!H62*7+食材明細份數計算!I62*1</f>
        <v>0</v>
      </c>
      <c r="H62" s="15">
        <f>食材明細份數計算!H62*5+食材明細份數計算!J62*4</f>
        <v>0</v>
      </c>
      <c r="I62" s="15">
        <f>食材明細份數計算!G62*15+食材明細份數計算!I62*5</f>
        <v>0</v>
      </c>
      <c r="J62" s="16"/>
      <c r="L62" s="798"/>
      <c r="M62" s="18"/>
      <c r="N62" s="12" t="e">
        <f>#REF!</f>
        <v>#REF!</v>
      </c>
      <c r="O62" s="12" t="e">
        <f>#REF!</f>
        <v>#REF!</v>
      </c>
      <c r="P62" s="13" t="e">
        <f>#REF!</f>
        <v>#REF!</v>
      </c>
      <c r="Q62" s="7"/>
      <c r="R62" s="14">
        <f>食材明細份數計算!R62*2+食材明細份數計算!S62*7+食材明細份數計算!T62*1</f>
        <v>0</v>
      </c>
      <c r="S62" s="15">
        <f>食材明細份數計算!S62*5+食材明細份數計算!U62*4</f>
        <v>0</v>
      </c>
      <c r="T62" s="15">
        <f>食材明細份數計算!R62*15+食材明細份數計算!T62*5</f>
        <v>0</v>
      </c>
      <c r="U62" s="16"/>
      <c r="W62" s="798"/>
      <c r="X62" s="18"/>
      <c r="Y62" s="12" t="e">
        <f>#REF!</f>
        <v>#REF!</v>
      </c>
      <c r="Z62" s="12" t="e">
        <f>#REF!</f>
        <v>#REF!</v>
      </c>
      <c r="AA62" s="13" t="e">
        <f>#REF!</f>
        <v>#REF!</v>
      </c>
      <c r="AB62" s="7"/>
      <c r="AC62" s="14">
        <f>食材明細份數計算!AC62*2+食材明細份數計算!AD62*7+食材明細份數計算!AE62*1</f>
        <v>0</v>
      </c>
      <c r="AD62" s="15">
        <f>食材明細份數計算!AD62*5+食材明細份數計算!AF62*4</f>
        <v>0</v>
      </c>
      <c r="AE62" s="15">
        <f>食材明細份數計算!AC62*15+食材明細份數計算!AE62*5</f>
        <v>0</v>
      </c>
      <c r="AF62" s="16"/>
      <c r="AG62" s="11"/>
      <c r="AI62" s="798"/>
      <c r="AJ62" s="18"/>
      <c r="AK62" s="12" t="e">
        <f>#REF!</f>
        <v>#REF!</v>
      </c>
      <c r="AL62" s="12" t="e">
        <f>#REF!</f>
        <v>#REF!</v>
      </c>
      <c r="AM62" s="13" t="e">
        <f>#REF!</f>
        <v>#REF!</v>
      </c>
      <c r="AN62" s="7"/>
      <c r="AO62" s="14">
        <f>食材明細份數計算!AO62*2+食材明細份數計算!AP62*7+食材明細份數計算!AQ62*1</f>
        <v>0</v>
      </c>
      <c r="AP62" s="15">
        <f>食材明細份數計算!AP62*5+食材明細份數計算!AR62*4</f>
        <v>0</v>
      </c>
      <c r="AQ62" s="15">
        <f>食材明細份數計算!AO62*15+食材明細份數計算!AQ62*5</f>
        <v>0</v>
      </c>
      <c r="AR62" s="16"/>
      <c r="AS62" s="11"/>
      <c r="AU62" s="798"/>
      <c r="AV62" s="18"/>
      <c r="AW62" s="12" t="e">
        <f>#REF!</f>
        <v>#REF!</v>
      </c>
      <c r="AX62" s="12" t="e">
        <f>#REF!</f>
        <v>#REF!</v>
      </c>
      <c r="AY62" s="13" t="e">
        <f>#REF!</f>
        <v>#REF!</v>
      </c>
      <c r="AZ62" s="7"/>
      <c r="BA62" s="14">
        <f>食材明細份數計算!BA62*2+食材明細份數計算!BB62*7+食材明細份數計算!BC62*1</f>
        <v>0</v>
      </c>
      <c r="BB62" s="15">
        <f>食材明細份數計算!BB62*5+食材明細份數計算!BD62*4</f>
        <v>0</v>
      </c>
      <c r="BC62" s="15">
        <f>食材明細份數計算!BA62*15+食材明細份數計算!BC62*5</f>
        <v>0</v>
      </c>
      <c r="BD62" s="16"/>
    </row>
    <row r="63" spans="1:56" ht="19.5">
      <c r="A63" s="798"/>
      <c r="B63" s="18"/>
      <c r="C63" s="12" t="e">
        <f>#REF!</f>
        <v>#REF!</v>
      </c>
      <c r="D63" s="12" t="e">
        <f>#REF!</f>
        <v>#REF!</v>
      </c>
      <c r="E63" s="13" t="e">
        <f>#REF!</f>
        <v>#REF!</v>
      </c>
      <c r="F63" s="7"/>
      <c r="G63" s="14">
        <f>食材明細份數計算!G63*2+食材明細份數計算!H63*7+食材明細份數計算!I63*1</f>
        <v>0</v>
      </c>
      <c r="H63" s="15">
        <f>食材明細份數計算!H63*5+食材明細份數計算!J63*4</f>
        <v>0</v>
      </c>
      <c r="I63" s="15">
        <f>食材明細份數計算!G63*15+食材明細份數計算!I63*5</f>
        <v>0</v>
      </c>
      <c r="J63" s="16"/>
      <c r="L63" s="798"/>
      <c r="M63" s="18"/>
      <c r="N63" s="12" t="e">
        <f>#REF!</f>
        <v>#REF!</v>
      </c>
      <c r="O63" s="12" t="e">
        <f>#REF!</f>
        <v>#REF!</v>
      </c>
      <c r="P63" s="13" t="e">
        <f>#REF!</f>
        <v>#REF!</v>
      </c>
      <c r="Q63" s="7"/>
      <c r="R63" s="14">
        <f>食材明細份數計算!R63*2+食材明細份數計算!S63*7+食材明細份數計算!T63*1</f>
        <v>0</v>
      </c>
      <c r="S63" s="15">
        <f>食材明細份數計算!S63*5+食材明細份數計算!U63*4</f>
        <v>0</v>
      </c>
      <c r="T63" s="15">
        <f>食材明細份數計算!R63*15+食材明細份數計算!T63*5</f>
        <v>0</v>
      </c>
      <c r="U63" s="16"/>
      <c r="W63" s="798"/>
      <c r="X63" s="18"/>
      <c r="Y63" s="12" t="e">
        <f>#REF!</f>
        <v>#REF!</v>
      </c>
      <c r="Z63" s="12" t="e">
        <f>#REF!</f>
        <v>#REF!</v>
      </c>
      <c r="AA63" s="13" t="e">
        <f>#REF!</f>
        <v>#REF!</v>
      </c>
      <c r="AB63" s="7"/>
      <c r="AC63" s="14">
        <f>食材明細份數計算!AC63*2+食材明細份數計算!AD63*7+食材明細份數計算!AE63*1</f>
        <v>0</v>
      </c>
      <c r="AD63" s="15">
        <f>食材明細份數計算!AD63*5+食材明細份數計算!AF63*4</f>
        <v>0</v>
      </c>
      <c r="AE63" s="15">
        <f>食材明細份數計算!AC63*15+食材明細份數計算!AE63*5</f>
        <v>0</v>
      </c>
      <c r="AF63" s="16"/>
      <c r="AG63" s="11"/>
      <c r="AI63" s="798"/>
      <c r="AJ63" s="18"/>
      <c r="AK63" s="12" t="e">
        <f>#REF!</f>
        <v>#REF!</v>
      </c>
      <c r="AL63" s="12" t="e">
        <f>#REF!</f>
        <v>#REF!</v>
      </c>
      <c r="AM63" s="13" t="e">
        <f>#REF!</f>
        <v>#REF!</v>
      </c>
      <c r="AN63" s="7"/>
      <c r="AO63" s="14">
        <f>食材明細份數計算!AO63*2+食材明細份數計算!AP63*7+食材明細份數計算!AQ63*1</f>
        <v>0</v>
      </c>
      <c r="AP63" s="15">
        <f>食材明細份數計算!AP63*5+食材明細份數計算!AR63*4</f>
        <v>0</v>
      </c>
      <c r="AQ63" s="15">
        <f>食材明細份數計算!AO63*15+食材明細份數計算!AQ63*5</f>
        <v>0</v>
      </c>
      <c r="AR63" s="16"/>
      <c r="AS63" s="11"/>
      <c r="AU63" s="798"/>
      <c r="AV63" s="18"/>
      <c r="AW63" s="12" t="e">
        <f>#REF!</f>
        <v>#REF!</v>
      </c>
      <c r="AX63" s="12" t="e">
        <f>#REF!</f>
        <v>#REF!</v>
      </c>
      <c r="AY63" s="13" t="e">
        <f>#REF!</f>
        <v>#REF!</v>
      </c>
      <c r="AZ63" s="7"/>
      <c r="BA63" s="14">
        <f>食材明細份數計算!BA63*2+食材明細份數計算!BB63*7+食材明細份數計算!BC63*1</f>
        <v>0</v>
      </c>
      <c r="BB63" s="15">
        <f>食材明細份數計算!BB63*5+食材明細份數計算!BD63*4</f>
        <v>0</v>
      </c>
      <c r="BC63" s="15">
        <f>食材明細份數計算!BA63*15+食材明細份數計算!BC63*5</f>
        <v>0</v>
      </c>
      <c r="BD63" s="16"/>
    </row>
    <row r="64" spans="1:56" ht="19.5">
      <c r="A64" s="799"/>
      <c r="B64" s="19"/>
      <c r="C64" s="20" t="e">
        <f>#REF!</f>
        <v>#REF!</v>
      </c>
      <c r="D64" s="20" t="e">
        <f>#REF!</f>
        <v>#REF!</v>
      </c>
      <c r="E64" s="21" t="e">
        <f>#REF!</f>
        <v>#REF!</v>
      </c>
      <c r="F64" s="7"/>
      <c r="G64" s="22">
        <f>食材明細份數計算!G64*2+食材明細份數計算!H64*7+食材明細份數計算!I64*1</f>
        <v>0</v>
      </c>
      <c r="H64" s="23">
        <f>食材明細份數計算!H64*5+食材明細份數計算!J64*4</f>
        <v>0</v>
      </c>
      <c r="I64" s="23">
        <f>食材明細份數計算!G64*15+食材明細份數計算!I64*5</f>
        <v>0</v>
      </c>
      <c r="J64" s="24"/>
      <c r="L64" s="799"/>
      <c r="M64" s="19"/>
      <c r="N64" s="20" t="e">
        <f>#REF!</f>
        <v>#REF!</v>
      </c>
      <c r="O64" s="20" t="e">
        <f>#REF!</f>
        <v>#REF!</v>
      </c>
      <c r="P64" s="21" t="e">
        <f>#REF!</f>
        <v>#REF!</v>
      </c>
      <c r="Q64" s="7"/>
      <c r="R64" s="22">
        <f>食材明細份數計算!R64*2+食材明細份數計算!S64*7+食材明細份數計算!T64*1</f>
        <v>0</v>
      </c>
      <c r="S64" s="23">
        <f>食材明細份數計算!S64*5+食材明細份數計算!U64*4</f>
        <v>0</v>
      </c>
      <c r="T64" s="23">
        <f>食材明細份數計算!R64*15+食材明細份數計算!T64*5</f>
        <v>0</v>
      </c>
      <c r="U64" s="24"/>
      <c r="W64" s="799"/>
      <c r="X64" s="19"/>
      <c r="Y64" s="20" t="e">
        <f>#REF!</f>
        <v>#REF!</v>
      </c>
      <c r="Z64" s="20" t="e">
        <f>#REF!</f>
        <v>#REF!</v>
      </c>
      <c r="AA64" s="21" t="e">
        <f>#REF!</f>
        <v>#REF!</v>
      </c>
      <c r="AB64" s="7"/>
      <c r="AC64" s="22">
        <f>食材明細份數計算!AC64*2+食材明細份數計算!AD64*7+食材明細份數計算!AE64*1</f>
        <v>0</v>
      </c>
      <c r="AD64" s="23">
        <f>食材明細份數計算!AD64*5+食材明細份數計算!AF64*4</f>
        <v>0</v>
      </c>
      <c r="AE64" s="23">
        <f>食材明細份數計算!AC64*15+食材明細份數計算!AE64*5</f>
        <v>0</v>
      </c>
      <c r="AF64" s="24"/>
      <c r="AG64" s="11"/>
      <c r="AI64" s="799"/>
      <c r="AJ64" s="19"/>
      <c r="AK64" s="20" t="e">
        <f>#REF!</f>
        <v>#REF!</v>
      </c>
      <c r="AL64" s="20" t="e">
        <f>#REF!</f>
        <v>#REF!</v>
      </c>
      <c r="AM64" s="21" t="e">
        <f>#REF!</f>
        <v>#REF!</v>
      </c>
      <c r="AN64" s="7"/>
      <c r="AO64" s="22">
        <f>食材明細份數計算!AO64*2+食材明細份數計算!AP64*7+食材明細份數計算!AQ64*1</f>
        <v>0</v>
      </c>
      <c r="AP64" s="23">
        <f>食材明細份數計算!AP64*5+食材明細份數計算!AR64*4</f>
        <v>0</v>
      </c>
      <c r="AQ64" s="23">
        <f>食材明細份數計算!AO64*15+食材明細份數計算!AQ64*5</f>
        <v>0</v>
      </c>
      <c r="AR64" s="24"/>
      <c r="AS64" s="11"/>
      <c r="AU64" s="799"/>
      <c r="AV64" s="19"/>
      <c r="AW64" s="20" t="e">
        <f>#REF!</f>
        <v>#REF!</v>
      </c>
      <c r="AX64" s="20" t="e">
        <f>#REF!</f>
        <v>#REF!</v>
      </c>
      <c r="AY64" s="21" t="e">
        <f>#REF!</f>
        <v>#REF!</v>
      </c>
      <c r="AZ64" s="7"/>
      <c r="BA64" s="22">
        <f>食材明細份數計算!BA64*2+食材明細份數計算!BB64*7+食材明細份數計算!BC64*1</f>
        <v>0</v>
      </c>
      <c r="BB64" s="23">
        <f>食材明細份數計算!BB64*5+食材明細份數計算!BD64*4</f>
        <v>0</v>
      </c>
      <c r="BC64" s="23">
        <f>食材明細份數計算!BA64*15+食材明細份數計算!BC64*5</f>
        <v>0</v>
      </c>
      <c r="BD64" s="24"/>
    </row>
    <row r="65" spans="1:56" ht="20.5" customHeight="1">
      <c r="A65" s="797" t="s">
        <v>6</v>
      </c>
      <c r="B65" s="5" t="e">
        <f>#REF!</f>
        <v>#REF!</v>
      </c>
      <c r="C65" s="5" t="e">
        <f>#REF!</f>
        <v>#REF!</v>
      </c>
      <c r="D65" s="5" t="e">
        <f>#REF!</f>
        <v>#REF!</v>
      </c>
      <c r="E65" s="6" t="e">
        <f>#REF!</f>
        <v>#REF!</v>
      </c>
      <c r="F65" s="7"/>
      <c r="G65" s="8">
        <f>食材明細份數計算!G65*2+食材明細份數計算!H65*7+食材明細份數計算!I65*1</f>
        <v>0</v>
      </c>
      <c r="H65" s="9">
        <f>食材明細份數計算!H65*5+食材明細份數計算!J65*4</f>
        <v>0</v>
      </c>
      <c r="I65" s="9">
        <f>食材明細份數計算!G65*15+食材明細份數計算!I65*5</f>
        <v>0</v>
      </c>
      <c r="J65" s="10"/>
      <c r="L65" s="797" t="s">
        <v>6</v>
      </c>
      <c r="M65" s="5" t="e">
        <f>#REF!</f>
        <v>#REF!</v>
      </c>
      <c r="N65" s="5" t="e">
        <f>#REF!</f>
        <v>#REF!</v>
      </c>
      <c r="O65" s="5" t="e">
        <f>#REF!</f>
        <v>#REF!</v>
      </c>
      <c r="P65" s="6" t="e">
        <f>#REF!</f>
        <v>#REF!</v>
      </c>
      <c r="Q65" s="7"/>
      <c r="R65" s="8">
        <f>食材明細份數計算!R65*2+食材明細份數計算!S65*7+食材明細份數計算!T65*1</f>
        <v>0</v>
      </c>
      <c r="S65" s="9">
        <f>食材明細份數計算!S65*5+食材明細份數計算!U65*4</f>
        <v>0</v>
      </c>
      <c r="T65" s="9">
        <f>食材明細份數計算!R65*15+食材明細份數計算!T65*5</f>
        <v>0</v>
      </c>
      <c r="U65" s="10"/>
      <c r="W65" s="797" t="s">
        <v>6</v>
      </c>
      <c r="X65" s="5" t="e">
        <f>#REF!</f>
        <v>#REF!</v>
      </c>
      <c r="Y65" s="5" t="e">
        <f>#REF!</f>
        <v>#REF!</v>
      </c>
      <c r="Z65" s="5" t="e">
        <f>#REF!</f>
        <v>#REF!</v>
      </c>
      <c r="AA65" s="6" t="e">
        <f>#REF!</f>
        <v>#REF!</v>
      </c>
      <c r="AB65" s="7"/>
      <c r="AC65" s="8">
        <f>食材明細份數計算!AC65*2+食材明細份數計算!AD65*7+食材明細份數計算!AE65*1</f>
        <v>0</v>
      </c>
      <c r="AD65" s="9">
        <f>食材明細份數計算!AD65*5+食材明細份數計算!AF65*4</f>
        <v>0</v>
      </c>
      <c r="AE65" s="9">
        <f>食材明細份數計算!AC65*15+食材明細份數計算!AE65*5</f>
        <v>0</v>
      </c>
      <c r="AF65" s="10"/>
      <c r="AG65" s="11"/>
      <c r="AI65" s="797" t="s">
        <v>6</v>
      </c>
      <c r="AJ65" s="5" t="e">
        <f>#REF!</f>
        <v>#REF!</v>
      </c>
      <c r="AK65" s="5" t="e">
        <f>#REF!</f>
        <v>#REF!</v>
      </c>
      <c r="AL65" s="5" t="e">
        <f>#REF!</f>
        <v>#REF!</v>
      </c>
      <c r="AM65" s="6" t="e">
        <f>#REF!</f>
        <v>#REF!</v>
      </c>
      <c r="AN65" s="7"/>
      <c r="AO65" s="8">
        <f>食材明細份數計算!AO65*2+食材明細份數計算!AP65*7+食材明細份數計算!AQ65*1</f>
        <v>0</v>
      </c>
      <c r="AP65" s="9">
        <f>食材明細份數計算!AP65*5+食材明細份數計算!AR65*4</f>
        <v>0</v>
      </c>
      <c r="AQ65" s="9">
        <f>食材明細份數計算!AO65*15+食材明細份數計算!AQ65*5</f>
        <v>0</v>
      </c>
      <c r="AR65" s="10"/>
      <c r="AS65" s="11"/>
      <c r="AU65" s="797" t="s">
        <v>6</v>
      </c>
      <c r="AV65" s="5" t="e">
        <f>#REF!</f>
        <v>#REF!</v>
      </c>
      <c r="AW65" s="5" t="e">
        <f>#REF!</f>
        <v>#REF!</v>
      </c>
      <c r="AX65" s="5" t="e">
        <f>#REF!</f>
        <v>#REF!</v>
      </c>
      <c r="AY65" s="6" t="e">
        <f>#REF!</f>
        <v>#REF!</v>
      </c>
      <c r="AZ65" s="7"/>
      <c r="BA65" s="8">
        <f>食材明細份數計算!BA65*2+食材明細份數計算!BB65*7+食材明細份數計算!BC65*1</f>
        <v>0</v>
      </c>
      <c r="BB65" s="9">
        <f>食材明細份數計算!BB65*5+食材明細份數計算!BD65*4</f>
        <v>0</v>
      </c>
      <c r="BC65" s="9">
        <f>食材明細份數計算!BA65*15+食材明細份數計算!BC65*5</f>
        <v>0</v>
      </c>
      <c r="BD65" s="10"/>
    </row>
    <row r="66" spans="1:56" ht="19.5">
      <c r="A66" s="798"/>
      <c r="B66" s="12"/>
      <c r="C66" s="12" t="e">
        <f>#REF!</f>
        <v>#REF!</v>
      </c>
      <c r="D66" s="12" t="e">
        <f>#REF!</f>
        <v>#REF!</v>
      </c>
      <c r="E66" s="13" t="e">
        <f>#REF!</f>
        <v>#REF!</v>
      </c>
      <c r="F66" s="7"/>
      <c r="G66" s="14">
        <f>食材明細份數計算!G66*2+食材明細份數計算!H66*7+食材明細份數計算!I66*1</f>
        <v>0</v>
      </c>
      <c r="H66" s="15">
        <f>食材明細份數計算!H66*5+食材明細份數計算!J66*4</f>
        <v>0</v>
      </c>
      <c r="I66" s="15">
        <f>食材明細份數計算!G66*15+食材明細份數計算!I66*5</f>
        <v>0</v>
      </c>
      <c r="J66" s="16"/>
      <c r="L66" s="798"/>
      <c r="M66" s="12"/>
      <c r="N66" s="12" t="e">
        <f>#REF!</f>
        <v>#REF!</v>
      </c>
      <c r="O66" s="12" t="e">
        <f>#REF!</f>
        <v>#REF!</v>
      </c>
      <c r="P66" s="13" t="e">
        <f>#REF!</f>
        <v>#REF!</v>
      </c>
      <c r="Q66" s="7"/>
      <c r="R66" s="14">
        <f>食材明細份數計算!R66*2+食材明細份數計算!S66*7+食材明細份數計算!T66*1</f>
        <v>0</v>
      </c>
      <c r="S66" s="15">
        <f>食材明細份數計算!S66*5+食材明細份數計算!U66*4</f>
        <v>0</v>
      </c>
      <c r="T66" s="15">
        <f>食材明細份數計算!R66*15+食材明細份數計算!T66*5</f>
        <v>0</v>
      </c>
      <c r="U66" s="16"/>
      <c r="W66" s="798"/>
      <c r="X66" s="12"/>
      <c r="Y66" s="12" t="e">
        <f>#REF!</f>
        <v>#REF!</v>
      </c>
      <c r="Z66" s="12" t="e">
        <f>#REF!</f>
        <v>#REF!</v>
      </c>
      <c r="AA66" s="13" t="e">
        <f>#REF!</f>
        <v>#REF!</v>
      </c>
      <c r="AB66" s="7"/>
      <c r="AC66" s="14">
        <f>食材明細份數計算!AC66*2+食材明細份數計算!AD66*7+食材明細份數計算!AE66*1</f>
        <v>0</v>
      </c>
      <c r="AD66" s="15">
        <f>食材明細份數計算!AD66*5+食材明細份數計算!AF66*4</f>
        <v>0</v>
      </c>
      <c r="AE66" s="15">
        <f>食材明細份數計算!AC66*15+食材明細份數計算!AE66*5</f>
        <v>0</v>
      </c>
      <c r="AF66" s="16"/>
      <c r="AG66" s="11"/>
      <c r="AI66" s="798"/>
      <c r="AJ66" s="12"/>
      <c r="AK66" s="12" t="e">
        <f>#REF!</f>
        <v>#REF!</v>
      </c>
      <c r="AL66" s="12" t="e">
        <f>#REF!</f>
        <v>#REF!</v>
      </c>
      <c r="AM66" s="13" t="e">
        <f>#REF!</f>
        <v>#REF!</v>
      </c>
      <c r="AN66" s="7"/>
      <c r="AO66" s="14">
        <f>食材明細份數計算!AO66*2+食材明細份數計算!AP66*7+食材明細份數計算!AQ66*1</f>
        <v>0</v>
      </c>
      <c r="AP66" s="15">
        <f>食材明細份數計算!AP66*5+食材明細份數計算!AR66*4</f>
        <v>0</v>
      </c>
      <c r="AQ66" s="15">
        <f>食材明細份數計算!AO66*15+食材明細份數計算!AQ66*5</f>
        <v>0</v>
      </c>
      <c r="AR66" s="16"/>
      <c r="AS66" s="11"/>
      <c r="AU66" s="798"/>
      <c r="AV66" s="12"/>
      <c r="AW66" s="12" t="e">
        <f>#REF!</f>
        <v>#REF!</v>
      </c>
      <c r="AX66" s="12" t="e">
        <f>#REF!</f>
        <v>#REF!</v>
      </c>
      <c r="AY66" s="13" t="e">
        <f>#REF!</f>
        <v>#REF!</v>
      </c>
      <c r="AZ66" s="7"/>
      <c r="BA66" s="14">
        <f>食材明細份數計算!BA66*2+食材明細份數計算!BB66*7+食材明細份數計算!BC66*1</f>
        <v>0</v>
      </c>
      <c r="BB66" s="15">
        <f>食材明細份數計算!BB66*5+食材明細份數計算!BD66*4</f>
        <v>0</v>
      </c>
      <c r="BC66" s="15">
        <f>食材明細份數計算!BA66*15+食材明細份數計算!BC66*5</f>
        <v>0</v>
      </c>
      <c r="BD66" s="16"/>
    </row>
    <row r="67" spans="1:56" ht="19.5">
      <c r="A67" s="798"/>
      <c r="B67" s="17"/>
      <c r="C67" s="12" t="e">
        <f>#REF!</f>
        <v>#REF!</v>
      </c>
      <c r="D67" s="12" t="e">
        <f>#REF!</f>
        <v>#REF!</v>
      </c>
      <c r="E67" s="13" t="e">
        <f>#REF!</f>
        <v>#REF!</v>
      </c>
      <c r="F67" s="7"/>
      <c r="G67" s="14">
        <f>食材明細份數計算!G67*2+食材明細份數計算!H67*7+食材明細份數計算!I67*1</f>
        <v>0</v>
      </c>
      <c r="H67" s="15">
        <f>食材明細份數計算!H67*5+食材明細份數計算!J67*4</f>
        <v>0</v>
      </c>
      <c r="I67" s="15">
        <f>食材明細份數計算!G67*15+食材明細份數計算!I67*5</f>
        <v>0</v>
      </c>
      <c r="J67" s="16"/>
      <c r="L67" s="798"/>
      <c r="M67" s="17"/>
      <c r="N67" s="12" t="e">
        <f>#REF!</f>
        <v>#REF!</v>
      </c>
      <c r="O67" s="12" t="e">
        <f>#REF!</f>
        <v>#REF!</v>
      </c>
      <c r="P67" s="13" t="e">
        <f>#REF!</f>
        <v>#REF!</v>
      </c>
      <c r="Q67" s="7"/>
      <c r="R67" s="14">
        <f>食材明細份數計算!R67*2+食材明細份數計算!S67*7+食材明細份數計算!T67*1</f>
        <v>0</v>
      </c>
      <c r="S67" s="15">
        <f>食材明細份數計算!S67*5+食材明細份數計算!U67*4</f>
        <v>0</v>
      </c>
      <c r="T67" s="15">
        <f>食材明細份數計算!R67*15+食材明細份數計算!T67*5</f>
        <v>0</v>
      </c>
      <c r="U67" s="16"/>
      <c r="W67" s="798"/>
      <c r="X67" s="17"/>
      <c r="Y67" s="12" t="e">
        <f>#REF!</f>
        <v>#REF!</v>
      </c>
      <c r="Z67" s="12" t="e">
        <f>#REF!</f>
        <v>#REF!</v>
      </c>
      <c r="AA67" s="13" t="e">
        <f>#REF!</f>
        <v>#REF!</v>
      </c>
      <c r="AB67" s="7"/>
      <c r="AC67" s="14">
        <f>食材明細份數計算!AC67*2+食材明細份數計算!AD67*7+食材明細份數計算!AE67*1</f>
        <v>0</v>
      </c>
      <c r="AD67" s="15">
        <f>食材明細份數計算!AD67*5+食材明細份數計算!AF67*4</f>
        <v>0</v>
      </c>
      <c r="AE67" s="15">
        <f>食材明細份數計算!AC67*15+食材明細份數計算!AE67*5</f>
        <v>0</v>
      </c>
      <c r="AF67" s="16"/>
      <c r="AG67" s="11"/>
      <c r="AI67" s="798"/>
      <c r="AJ67" s="17"/>
      <c r="AK67" s="12" t="e">
        <f>#REF!</f>
        <v>#REF!</v>
      </c>
      <c r="AL67" s="12" t="e">
        <f>#REF!</f>
        <v>#REF!</v>
      </c>
      <c r="AM67" s="13" t="e">
        <f>#REF!</f>
        <v>#REF!</v>
      </c>
      <c r="AN67" s="7"/>
      <c r="AO67" s="14">
        <f>食材明細份數計算!AO67*2+食材明細份數計算!AP67*7+食材明細份數計算!AQ67*1</f>
        <v>0</v>
      </c>
      <c r="AP67" s="15">
        <f>食材明細份數計算!AP67*5+食材明細份數計算!AR67*4</f>
        <v>0</v>
      </c>
      <c r="AQ67" s="15">
        <f>食材明細份數計算!AO67*15+食材明細份數計算!AQ67*5</f>
        <v>0</v>
      </c>
      <c r="AR67" s="16"/>
      <c r="AS67" s="11"/>
      <c r="AU67" s="798"/>
      <c r="AV67" s="17"/>
      <c r="AW67" s="12" t="e">
        <f>#REF!</f>
        <v>#REF!</v>
      </c>
      <c r="AX67" s="12" t="e">
        <f>#REF!</f>
        <v>#REF!</v>
      </c>
      <c r="AY67" s="13" t="e">
        <f>#REF!</f>
        <v>#REF!</v>
      </c>
      <c r="AZ67" s="7"/>
      <c r="BA67" s="14">
        <f>食材明細份數計算!BA67*2+食材明細份數計算!BB67*7+食材明細份數計算!BC67*1</f>
        <v>0</v>
      </c>
      <c r="BB67" s="15">
        <f>食材明細份數計算!BB67*5+食材明細份數計算!BD67*4</f>
        <v>0</v>
      </c>
      <c r="BC67" s="15">
        <f>食材明細份數計算!BA67*15+食材明細份數計算!BC67*5</f>
        <v>0</v>
      </c>
      <c r="BD67" s="16"/>
    </row>
    <row r="68" spans="1:56" ht="19.5">
      <c r="A68" s="798"/>
      <c r="B68" s="17"/>
      <c r="C68" s="12" t="e">
        <f>#REF!</f>
        <v>#REF!</v>
      </c>
      <c r="D68" s="12" t="e">
        <f>#REF!</f>
        <v>#REF!</v>
      </c>
      <c r="E68" s="13" t="e">
        <f>#REF!</f>
        <v>#REF!</v>
      </c>
      <c r="F68" s="7"/>
      <c r="G68" s="14">
        <f>食材明細份數計算!G68*2+食材明細份數計算!H68*7+食材明細份數計算!I68*1</f>
        <v>0</v>
      </c>
      <c r="H68" s="15">
        <f>食材明細份數計算!H68*5+食材明細份數計算!J68*4</f>
        <v>0</v>
      </c>
      <c r="I68" s="15">
        <f>食材明細份數計算!G68*15+食材明細份數計算!I68*5</f>
        <v>0</v>
      </c>
      <c r="J68" s="16"/>
      <c r="L68" s="798"/>
      <c r="M68" s="17"/>
      <c r="N68" s="12" t="e">
        <f>#REF!</f>
        <v>#REF!</v>
      </c>
      <c r="O68" s="12" t="e">
        <f>#REF!</f>
        <v>#REF!</v>
      </c>
      <c r="P68" s="13" t="e">
        <f>#REF!</f>
        <v>#REF!</v>
      </c>
      <c r="Q68" s="7"/>
      <c r="R68" s="14">
        <f>食材明細份數計算!R68*2+食材明細份數計算!S68*7+食材明細份數計算!T68*1</f>
        <v>0</v>
      </c>
      <c r="S68" s="15">
        <f>食材明細份數計算!S68*5+食材明細份數計算!U68*4</f>
        <v>0</v>
      </c>
      <c r="T68" s="15">
        <f>食材明細份數計算!R68*15+食材明細份數計算!T68*5</f>
        <v>0</v>
      </c>
      <c r="U68" s="16"/>
      <c r="W68" s="798"/>
      <c r="X68" s="17"/>
      <c r="Y68" s="12" t="e">
        <f>#REF!</f>
        <v>#REF!</v>
      </c>
      <c r="Z68" s="12" t="e">
        <f>#REF!</f>
        <v>#REF!</v>
      </c>
      <c r="AA68" s="13" t="e">
        <f>#REF!</f>
        <v>#REF!</v>
      </c>
      <c r="AB68" s="7"/>
      <c r="AC68" s="14">
        <f>食材明細份數計算!AC68*2+食材明細份數計算!AD68*7+食材明細份數計算!AE68*1</f>
        <v>0</v>
      </c>
      <c r="AD68" s="15">
        <f>食材明細份數計算!AD68*5+食材明細份數計算!AF68*4</f>
        <v>0</v>
      </c>
      <c r="AE68" s="15">
        <f>食材明細份數計算!AC68*15+食材明細份數計算!AE68*5</f>
        <v>0</v>
      </c>
      <c r="AF68" s="16"/>
      <c r="AG68" s="11"/>
      <c r="AI68" s="798"/>
      <c r="AJ68" s="17"/>
      <c r="AK68" s="12" t="e">
        <f>#REF!</f>
        <v>#REF!</v>
      </c>
      <c r="AL68" s="12" t="e">
        <f>#REF!</f>
        <v>#REF!</v>
      </c>
      <c r="AM68" s="13" t="e">
        <f>#REF!</f>
        <v>#REF!</v>
      </c>
      <c r="AN68" s="7"/>
      <c r="AO68" s="14">
        <f>食材明細份數計算!AO68*2+食材明細份數計算!AP68*7+食材明細份數計算!AQ68*1</f>
        <v>0</v>
      </c>
      <c r="AP68" s="15">
        <f>食材明細份數計算!AP68*5+食材明細份數計算!AR68*4</f>
        <v>0</v>
      </c>
      <c r="AQ68" s="15">
        <f>食材明細份數計算!AO68*15+食材明細份數計算!AQ68*5</f>
        <v>0</v>
      </c>
      <c r="AR68" s="16"/>
      <c r="AS68" s="11"/>
      <c r="AU68" s="798"/>
      <c r="AV68" s="17"/>
      <c r="AW68" s="12" t="e">
        <f>#REF!</f>
        <v>#REF!</v>
      </c>
      <c r="AX68" s="12" t="e">
        <f>#REF!</f>
        <v>#REF!</v>
      </c>
      <c r="AY68" s="13" t="e">
        <f>#REF!</f>
        <v>#REF!</v>
      </c>
      <c r="AZ68" s="7"/>
      <c r="BA68" s="14">
        <f>食材明細份數計算!BA68*2+食材明細份數計算!BB68*7+食材明細份數計算!BC68*1</f>
        <v>0</v>
      </c>
      <c r="BB68" s="15">
        <f>食材明細份數計算!BB68*5+食材明細份數計算!BD68*4</f>
        <v>0</v>
      </c>
      <c r="BC68" s="15">
        <f>食材明細份數計算!BA68*15+食材明細份數計算!BC68*5</f>
        <v>0</v>
      </c>
      <c r="BD68" s="16"/>
    </row>
    <row r="69" spans="1:56" ht="19.5">
      <c r="A69" s="798"/>
      <c r="B69" s="17"/>
      <c r="C69" s="12" t="e">
        <f>#REF!</f>
        <v>#REF!</v>
      </c>
      <c r="D69" s="12" t="e">
        <f>#REF!</f>
        <v>#REF!</v>
      </c>
      <c r="E69" s="13" t="e">
        <f>#REF!</f>
        <v>#REF!</v>
      </c>
      <c r="F69" s="7"/>
      <c r="G69" s="14">
        <f>食材明細份數計算!G69*2+食材明細份數計算!H69*7+食材明細份數計算!I69*1</f>
        <v>0</v>
      </c>
      <c r="H69" s="15">
        <f>食材明細份數計算!H69*5+食材明細份數計算!J69*4</f>
        <v>0</v>
      </c>
      <c r="I69" s="15">
        <f>食材明細份數計算!G69*15+食材明細份數計算!I69*5</f>
        <v>0</v>
      </c>
      <c r="J69" s="16"/>
      <c r="L69" s="798"/>
      <c r="M69" s="17"/>
      <c r="N69" s="12" t="e">
        <f>#REF!</f>
        <v>#REF!</v>
      </c>
      <c r="O69" s="12" t="e">
        <f>#REF!</f>
        <v>#REF!</v>
      </c>
      <c r="P69" s="13" t="e">
        <f>#REF!</f>
        <v>#REF!</v>
      </c>
      <c r="Q69" s="7"/>
      <c r="R69" s="14">
        <f>食材明細份數計算!R69*2+食材明細份數計算!S69*7+食材明細份數計算!T69*1</f>
        <v>0</v>
      </c>
      <c r="S69" s="15">
        <f>食材明細份數計算!S69*5+食材明細份數計算!U69*4</f>
        <v>0</v>
      </c>
      <c r="T69" s="15">
        <f>食材明細份數計算!R69*15+食材明細份數計算!T69*5</f>
        <v>0</v>
      </c>
      <c r="U69" s="16"/>
      <c r="W69" s="798"/>
      <c r="X69" s="17"/>
      <c r="Y69" s="12" t="e">
        <f>#REF!</f>
        <v>#REF!</v>
      </c>
      <c r="Z69" s="12" t="e">
        <f>#REF!</f>
        <v>#REF!</v>
      </c>
      <c r="AA69" s="13" t="e">
        <f>#REF!</f>
        <v>#REF!</v>
      </c>
      <c r="AB69" s="7"/>
      <c r="AC69" s="14">
        <f>食材明細份數計算!AC69*2+食材明細份數計算!AD69*7+食材明細份數計算!AE69*1</f>
        <v>0</v>
      </c>
      <c r="AD69" s="15">
        <f>食材明細份數計算!AD69*5+食材明細份數計算!AF69*4</f>
        <v>0</v>
      </c>
      <c r="AE69" s="15">
        <f>食材明細份數計算!AC69*15+食材明細份數計算!AE69*5</f>
        <v>0</v>
      </c>
      <c r="AF69" s="16"/>
      <c r="AG69" s="11"/>
      <c r="AI69" s="798"/>
      <c r="AJ69" s="17"/>
      <c r="AK69" s="12" t="e">
        <f>#REF!</f>
        <v>#REF!</v>
      </c>
      <c r="AL69" s="12" t="e">
        <f>#REF!</f>
        <v>#REF!</v>
      </c>
      <c r="AM69" s="13" t="e">
        <f>#REF!</f>
        <v>#REF!</v>
      </c>
      <c r="AN69" s="7"/>
      <c r="AO69" s="14">
        <f>食材明細份數計算!AO69*2+食材明細份數計算!AP69*7+食材明細份數計算!AQ69*1</f>
        <v>0</v>
      </c>
      <c r="AP69" s="15">
        <f>食材明細份數計算!AP69*5+食材明細份數計算!AR69*4</f>
        <v>0</v>
      </c>
      <c r="AQ69" s="15">
        <f>食材明細份數計算!AO69*15+食材明細份數計算!AQ69*5</f>
        <v>0</v>
      </c>
      <c r="AR69" s="16"/>
      <c r="AS69" s="11"/>
      <c r="AU69" s="798"/>
      <c r="AV69" s="17"/>
      <c r="AW69" s="12" t="e">
        <f>#REF!</f>
        <v>#REF!</v>
      </c>
      <c r="AX69" s="12" t="e">
        <f>#REF!</f>
        <v>#REF!</v>
      </c>
      <c r="AY69" s="13" t="e">
        <f>#REF!</f>
        <v>#REF!</v>
      </c>
      <c r="AZ69" s="7"/>
      <c r="BA69" s="14">
        <f>食材明細份數計算!BA69*2+食材明細份數計算!BB69*7+食材明細份數計算!BC69*1</f>
        <v>0</v>
      </c>
      <c r="BB69" s="15">
        <f>食材明細份數計算!BB69*5+食材明細份數計算!BD69*4</f>
        <v>0</v>
      </c>
      <c r="BC69" s="15">
        <f>食材明細份數計算!BA69*15+食材明細份數計算!BC69*5</f>
        <v>0</v>
      </c>
      <c r="BD69" s="16"/>
    </row>
    <row r="70" spans="1:56" ht="19.5">
      <c r="A70" s="798"/>
      <c r="B70" s="18"/>
      <c r="C70" s="12" t="e">
        <f>#REF!</f>
        <v>#REF!</v>
      </c>
      <c r="D70" s="12" t="e">
        <f>#REF!</f>
        <v>#REF!</v>
      </c>
      <c r="E70" s="13" t="e">
        <f>#REF!</f>
        <v>#REF!</v>
      </c>
      <c r="F70" s="7"/>
      <c r="G70" s="14">
        <f>食材明細份數計算!G70*2+食材明細份數計算!H70*7+食材明細份數計算!I70*1</f>
        <v>0</v>
      </c>
      <c r="H70" s="15">
        <f>食材明細份數計算!H70*5+食材明細份數計算!J70*4</f>
        <v>0</v>
      </c>
      <c r="I70" s="15">
        <f>食材明細份數計算!G70*15+食材明細份數計算!I70*5</f>
        <v>0</v>
      </c>
      <c r="J70" s="16"/>
      <c r="L70" s="798"/>
      <c r="M70" s="18"/>
      <c r="N70" s="12" t="e">
        <f>#REF!</f>
        <v>#REF!</v>
      </c>
      <c r="O70" s="12" t="e">
        <f>#REF!</f>
        <v>#REF!</v>
      </c>
      <c r="P70" s="13" t="e">
        <f>#REF!</f>
        <v>#REF!</v>
      </c>
      <c r="Q70" s="7"/>
      <c r="R70" s="14">
        <f>食材明細份數計算!R70*2+食材明細份數計算!S70*7+食材明細份數計算!T70*1</f>
        <v>0</v>
      </c>
      <c r="S70" s="15">
        <f>食材明細份數計算!S70*5+食材明細份數計算!U70*4</f>
        <v>0</v>
      </c>
      <c r="T70" s="15">
        <f>食材明細份數計算!R70*15+食材明細份數計算!T70*5</f>
        <v>0</v>
      </c>
      <c r="U70" s="16"/>
      <c r="W70" s="798"/>
      <c r="X70" s="18"/>
      <c r="Y70" s="12" t="e">
        <f>#REF!</f>
        <v>#REF!</v>
      </c>
      <c r="Z70" s="12" t="e">
        <f>#REF!</f>
        <v>#REF!</v>
      </c>
      <c r="AA70" s="13" t="e">
        <f>#REF!</f>
        <v>#REF!</v>
      </c>
      <c r="AB70" s="7"/>
      <c r="AC70" s="14">
        <f>食材明細份數計算!AC70*2+食材明細份數計算!AD70*7+食材明細份數計算!AE70*1</f>
        <v>0</v>
      </c>
      <c r="AD70" s="15">
        <f>食材明細份數計算!AD70*5+食材明細份數計算!AF70*4</f>
        <v>0</v>
      </c>
      <c r="AE70" s="15">
        <f>食材明細份數計算!AC70*15+食材明細份數計算!AE70*5</f>
        <v>0</v>
      </c>
      <c r="AF70" s="16"/>
      <c r="AG70" s="11"/>
      <c r="AI70" s="798"/>
      <c r="AJ70" s="18"/>
      <c r="AK70" s="12" t="e">
        <f>#REF!</f>
        <v>#REF!</v>
      </c>
      <c r="AL70" s="12" t="e">
        <f>#REF!</f>
        <v>#REF!</v>
      </c>
      <c r="AM70" s="13" t="e">
        <f>#REF!</f>
        <v>#REF!</v>
      </c>
      <c r="AN70" s="7"/>
      <c r="AO70" s="14">
        <f>食材明細份數計算!AO70*2+食材明細份數計算!AP70*7+食材明細份數計算!AQ70*1</f>
        <v>0</v>
      </c>
      <c r="AP70" s="15">
        <f>食材明細份數計算!AP70*5+食材明細份數計算!AR70*4</f>
        <v>0</v>
      </c>
      <c r="AQ70" s="15">
        <f>食材明細份數計算!AO70*15+食材明細份數計算!AQ70*5</f>
        <v>0</v>
      </c>
      <c r="AR70" s="16"/>
      <c r="AS70" s="11"/>
      <c r="AU70" s="798"/>
      <c r="AV70" s="18"/>
      <c r="AW70" s="12" t="e">
        <f>#REF!</f>
        <v>#REF!</v>
      </c>
      <c r="AX70" s="12" t="e">
        <f>#REF!</f>
        <v>#REF!</v>
      </c>
      <c r="AY70" s="13" t="e">
        <f>#REF!</f>
        <v>#REF!</v>
      </c>
      <c r="AZ70" s="7"/>
      <c r="BA70" s="14">
        <f>食材明細份數計算!BA70*2+食材明細份數計算!BB70*7+食材明細份數計算!BC70*1</f>
        <v>0</v>
      </c>
      <c r="BB70" s="15">
        <f>食材明細份數計算!BB70*5+食材明細份數計算!BD70*4</f>
        <v>0</v>
      </c>
      <c r="BC70" s="15">
        <f>食材明細份數計算!BA70*15+食材明細份數計算!BC70*5</f>
        <v>0</v>
      </c>
      <c r="BD70" s="16"/>
    </row>
    <row r="71" spans="1:56" ht="20.5" customHeight="1">
      <c r="A71" s="797" t="s">
        <v>86</v>
      </c>
      <c r="B71" s="5" t="e">
        <f>#REF!</f>
        <v>#REF!</v>
      </c>
      <c r="C71" s="5" t="e">
        <f>#REF!</f>
        <v>#REF!</v>
      </c>
      <c r="D71" s="5" t="e">
        <f>#REF!</f>
        <v>#REF!</v>
      </c>
      <c r="E71" s="6" t="e">
        <f>#REF!</f>
        <v>#REF!</v>
      </c>
      <c r="F71" s="7"/>
      <c r="G71" s="8">
        <f>食材明細份數計算!G71*2+食材明細份數計算!H71*7+食材明細份數計算!I71*1</f>
        <v>0</v>
      </c>
      <c r="H71" s="9">
        <f>食材明細份數計算!H71*5+食材明細份數計算!J71*4</f>
        <v>0</v>
      </c>
      <c r="I71" s="9">
        <f>食材明細份數計算!G71*15+食材明細份數計算!I71*5</f>
        <v>0</v>
      </c>
      <c r="J71" s="10"/>
      <c r="L71" s="797" t="s">
        <v>86</v>
      </c>
      <c r="M71" s="5" t="e">
        <f>#REF!</f>
        <v>#REF!</v>
      </c>
      <c r="N71" s="5" t="e">
        <f>#REF!</f>
        <v>#REF!</v>
      </c>
      <c r="O71" s="5" t="e">
        <f>#REF!</f>
        <v>#REF!</v>
      </c>
      <c r="P71" s="6" t="e">
        <f>#REF!</f>
        <v>#REF!</v>
      </c>
      <c r="Q71" s="7"/>
      <c r="R71" s="8">
        <f>食材明細份數計算!R71*2+食材明細份數計算!S71*7+食材明細份數計算!T71*1</f>
        <v>0</v>
      </c>
      <c r="S71" s="9">
        <f>食材明細份數計算!S71*5+食材明細份數計算!U71*4</f>
        <v>0</v>
      </c>
      <c r="T71" s="9">
        <f>食材明細份數計算!R71*15+食材明細份數計算!T71*5</f>
        <v>0</v>
      </c>
      <c r="U71" s="10"/>
      <c r="W71" s="797" t="s">
        <v>86</v>
      </c>
      <c r="X71" s="5" t="e">
        <f>#REF!</f>
        <v>#REF!</v>
      </c>
      <c r="Y71" s="5" t="e">
        <f>#REF!</f>
        <v>#REF!</v>
      </c>
      <c r="Z71" s="5" t="e">
        <f>#REF!</f>
        <v>#REF!</v>
      </c>
      <c r="AA71" s="6" t="e">
        <f>#REF!</f>
        <v>#REF!</v>
      </c>
      <c r="AB71" s="7"/>
      <c r="AC71" s="8">
        <f>食材明細份數計算!AC71*2+食材明細份數計算!AD71*7+食材明細份數計算!AE71*1</f>
        <v>0</v>
      </c>
      <c r="AD71" s="9">
        <f>食材明細份數計算!AD71*5+食材明細份數計算!AF71*4</f>
        <v>0</v>
      </c>
      <c r="AE71" s="9">
        <f>食材明細份數計算!AC71*15+食材明細份數計算!AE71*5</f>
        <v>0</v>
      </c>
      <c r="AF71" s="10"/>
      <c r="AG71" s="11"/>
      <c r="AI71" s="797" t="s">
        <v>86</v>
      </c>
      <c r="AJ71" s="5" t="e">
        <f>#REF!</f>
        <v>#REF!</v>
      </c>
      <c r="AK71" s="5" t="e">
        <f>#REF!</f>
        <v>#REF!</v>
      </c>
      <c r="AL71" s="5" t="e">
        <f>#REF!</f>
        <v>#REF!</v>
      </c>
      <c r="AM71" s="6" t="e">
        <f>#REF!</f>
        <v>#REF!</v>
      </c>
      <c r="AN71" s="7"/>
      <c r="AO71" s="8">
        <f>食材明細份數計算!AO71*2+食材明細份數計算!AP71*7+食材明細份數計算!AQ71*1</f>
        <v>0</v>
      </c>
      <c r="AP71" s="9">
        <f>食材明細份數計算!AP71*5+食材明細份數計算!AR71*4</f>
        <v>0</v>
      </c>
      <c r="AQ71" s="9">
        <f>食材明細份數計算!AO71*15+食材明細份數計算!AQ71*5</f>
        <v>0</v>
      </c>
      <c r="AR71" s="10"/>
      <c r="AS71" s="11"/>
      <c r="AU71" s="797" t="s">
        <v>86</v>
      </c>
      <c r="AV71" s="5" t="e">
        <f>#REF!</f>
        <v>#REF!</v>
      </c>
      <c r="AW71" s="5" t="e">
        <f>#REF!</f>
        <v>#REF!</v>
      </c>
      <c r="AX71" s="5" t="e">
        <f>#REF!</f>
        <v>#REF!</v>
      </c>
      <c r="AY71" s="6" t="e">
        <f>#REF!</f>
        <v>#REF!</v>
      </c>
      <c r="AZ71" s="7"/>
      <c r="BA71" s="8">
        <f>食材明細份數計算!BA71*2+食材明細份數計算!BB71*7+食材明細份數計算!BC71*1</f>
        <v>0</v>
      </c>
      <c r="BB71" s="9">
        <f>食材明細份數計算!BB71*5+食材明細份數計算!BD71*4</f>
        <v>0</v>
      </c>
      <c r="BC71" s="9">
        <f>食材明細份數計算!BA71*15+食材明細份數計算!BC71*5</f>
        <v>0</v>
      </c>
      <c r="BD71" s="10"/>
    </row>
    <row r="72" spans="1:56" ht="19.5">
      <c r="A72" s="798"/>
      <c r="B72" s="12"/>
      <c r="C72" s="12" t="e">
        <f>#REF!</f>
        <v>#REF!</v>
      </c>
      <c r="D72" s="12" t="e">
        <f>#REF!</f>
        <v>#REF!</v>
      </c>
      <c r="E72" s="13" t="e">
        <f>#REF!</f>
        <v>#REF!</v>
      </c>
      <c r="F72" s="7"/>
      <c r="G72" s="14">
        <f>食材明細份數計算!G72*2+食材明細份數計算!H72*7+食材明細份數計算!I72*1</f>
        <v>0</v>
      </c>
      <c r="H72" s="15">
        <f>食材明細份數計算!H72*5+食材明細份數計算!J72*4</f>
        <v>0</v>
      </c>
      <c r="I72" s="15">
        <f>食材明細份數計算!G72*15+食材明細份數計算!I72*5</f>
        <v>0</v>
      </c>
      <c r="J72" s="16"/>
      <c r="L72" s="798"/>
      <c r="M72" s="12"/>
      <c r="N72" s="12" t="e">
        <f>#REF!</f>
        <v>#REF!</v>
      </c>
      <c r="O72" s="12" t="e">
        <f>#REF!</f>
        <v>#REF!</v>
      </c>
      <c r="P72" s="13" t="e">
        <f>#REF!</f>
        <v>#REF!</v>
      </c>
      <c r="Q72" s="7"/>
      <c r="R72" s="14">
        <f>食材明細份數計算!R72*2+食材明細份數計算!S72*7+食材明細份數計算!T72*1</f>
        <v>0</v>
      </c>
      <c r="S72" s="15">
        <f>食材明細份數計算!S72*5+食材明細份數計算!U72*4</f>
        <v>0</v>
      </c>
      <c r="T72" s="15">
        <f>食材明細份數計算!R72*15+食材明細份數計算!T72*5</f>
        <v>0</v>
      </c>
      <c r="U72" s="16"/>
      <c r="W72" s="798"/>
      <c r="X72" s="12"/>
      <c r="Y72" s="12" t="e">
        <f>#REF!</f>
        <v>#REF!</v>
      </c>
      <c r="Z72" s="12" t="e">
        <f>#REF!</f>
        <v>#REF!</v>
      </c>
      <c r="AA72" s="13" t="e">
        <f>#REF!</f>
        <v>#REF!</v>
      </c>
      <c r="AB72" s="7"/>
      <c r="AC72" s="14">
        <f>食材明細份數計算!AC72*2+食材明細份數計算!AD72*7+食材明細份數計算!AE72*1</f>
        <v>0</v>
      </c>
      <c r="AD72" s="15">
        <f>食材明細份數計算!AD72*5+食材明細份數計算!AF72*4</f>
        <v>0</v>
      </c>
      <c r="AE72" s="15">
        <f>食材明細份數計算!AC72*15+食材明細份數計算!AE72*5</f>
        <v>0</v>
      </c>
      <c r="AF72" s="16"/>
      <c r="AG72" s="11"/>
      <c r="AI72" s="798"/>
      <c r="AJ72" s="12"/>
      <c r="AK72" s="12" t="e">
        <f>#REF!</f>
        <v>#REF!</v>
      </c>
      <c r="AL72" s="12" t="e">
        <f>#REF!</f>
        <v>#REF!</v>
      </c>
      <c r="AM72" s="13" t="e">
        <f>#REF!</f>
        <v>#REF!</v>
      </c>
      <c r="AN72" s="7"/>
      <c r="AO72" s="14">
        <f>食材明細份數計算!AO72*2+食材明細份數計算!AP72*7+食材明細份數計算!AQ72*1</f>
        <v>0</v>
      </c>
      <c r="AP72" s="15">
        <f>食材明細份數計算!AP72*5+食材明細份數計算!AR72*4</f>
        <v>0</v>
      </c>
      <c r="AQ72" s="15">
        <f>食材明細份數計算!AO72*15+食材明細份數計算!AQ72*5</f>
        <v>0</v>
      </c>
      <c r="AR72" s="16"/>
      <c r="AS72" s="11"/>
      <c r="AU72" s="798"/>
      <c r="AV72" s="12"/>
      <c r="AW72" s="12" t="e">
        <f>#REF!</f>
        <v>#REF!</v>
      </c>
      <c r="AX72" s="12" t="e">
        <f>#REF!</f>
        <v>#REF!</v>
      </c>
      <c r="AY72" s="13" t="e">
        <f>#REF!</f>
        <v>#REF!</v>
      </c>
      <c r="AZ72" s="7"/>
      <c r="BA72" s="14">
        <f>食材明細份數計算!BA72*2+食材明細份數計算!BB72*7+食材明細份數計算!BC72*1</f>
        <v>0</v>
      </c>
      <c r="BB72" s="15">
        <f>食材明細份數計算!BB72*5+食材明細份數計算!BD72*4</f>
        <v>0</v>
      </c>
      <c r="BC72" s="15">
        <f>食材明細份數計算!BA72*15+食材明細份數計算!BC72*5</f>
        <v>0</v>
      </c>
      <c r="BD72" s="16"/>
    </row>
    <row r="73" spans="1:56" ht="19.5">
      <c r="A73" s="798"/>
      <c r="B73" s="17"/>
      <c r="C73" s="12" t="e">
        <f>#REF!</f>
        <v>#REF!</v>
      </c>
      <c r="D73" s="12" t="e">
        <f>#REF!</f>
        <v>#REF!</v>
      </c>
      <c r="E73" s="13" t="e">
        <f>#REF!</f>
        <v>#REF!</v>
      </c>
      <c r="F73" s="7"/>
      <c r="G73" s="14">
        <f>食材明細份數計算!G73*2+食材明細份數計算!H73*7+食材明細份數計算!I73*1</f>
        <v>0</v>
      </c>
      <c r="H73" s="15">
        <f>食材明細份數計算!H73*5+食材明細份數計算!J73*4</f>
        <v>0</v>
      </c>
      <c r="I73" s="15">
        <f>食材明細份數計算!G73*15+食材明細份數計算!I73*5</f>
        <v>0</v>
      </c>
      <c r="J73" s="16"/>
      <c r="L73" s="798"/>
      <c r="M73" s="17"/>
      <c r="N73" s="12" t="e">
        <f>#REF!</f>
        <v>#REF!</v>
      </c>
      <c r="O73" s="12" t="e">
        <f>#REF!</f>
        <v>#REF!</v>
      </c>
      <c r="P73" s="13" t="e">
        <f>#REF!</f>
        <v>#REF!</v>
      </c>
      <c r="Q73" s="7"/>
      <c r="R73" s="14">
        <f>食材明細份數計算!R73*2+食材明細份數計算!S73*7+食材明細份數計算!T73*1</f>
        <v>0</v>
      </c>
      <c r="S73" s="15">
        <f>食材明細份數計算!S73*5+食材明細份數計算!U73*4</f>
        <v>0</v>
      </c>
      <c r="T73" s="15">
        <f>食材明細份數計算!R73*15+食材明細份數計算!T73*5</f>
        <v>0</v>
      </c>
      <c r="U73" s="16"/>
      <c r="W73" s="798"/>
      <c r="X73" s="17"/>
      <c r="Y73" s="12" t="e">
        <f>#REF!</f>
        <v>#REF!</v>
      </c>
      <c r="Z73" s="12" t="e">
        <f>#REF!</f>
        <v>#REF!</v>
      </c>
      <c r="AA73" s="13" t="e">
        <f>#REF!</f>
        <v>#REF!</v>
      </c>
      <c r="AB73" s="7"/>
      <c r="AC73" s="14">
        <f>食材明細份數計算!AC73*2+食材明細份數計算!AD73*7+食材明細份數計算!AE73*1</f>
        <v>0</v>
      </c>
      <c r="AD73" s="15">
        <f>食材明細份數計算!AD73*5+食材明細份數計算!AF73*4</f>
        <v>0</v>
      </c>
      <c r="AE73" s="15">
        <f>食材明細份數計算!AC73*15+食材明細份數計算!AE73*5</f>
        <v>0</v>
      </c>
      <c r="AF73" s="16"/>
      <c r="AG73" s="11"/>
      <c r="AI73" s="798"/>
      <c r="AJ73" s="17"/>
      <c r="AK73" s="12" t="e">
        <f>#REF!</f>
        <v>#REF!</v>
      </c>
      <c r="AL73" s="12" t="e">
        <f>#REF!</f>
        <v>#REF!</v>
      </c>
      <c r="AM73" s="13" t="e">
        <f>#REF!</f>
        <v>#REF!</v>
      </c>
      <c r="AN73" s="7"/>
      <c r="AO73" s="14">
        <f>食材明細份數計算!AO73*2+食材明細份數計算!AP73*7+食材明細份數計算!AQ73*1</f>
        <v>0</v>
      </c>
      <c r="AP73" s="15">
        <f>食材明細份數計算!AP73*5+食材明細份數計算!AR73*4</f>
        <v>0</v>
      </c>
      <c r="AQ73" s="15">
        <f>食材明細份數計算!AO73*15+食材明細份數計算!AQ73*5</f>
        <v>0</v>
      </c>
      <c r="AR73" s="16"/>
      <c r="AS73" s="11"/>
      <c r="AU73" s="798"/>
      <c r="AV73" s="17"/>
      <c r="AW73" s="12" t="e">
        <f>#REF!</f>
        <v>#REF!</v>
      </c>
      <c r="AX73" s="12" t="e">
        <f>#REF!</f>
        <v>#REF!</v>
      </c>
      <c r="AY73" s="13" t="e">
        <f>#REF!</f>
        <v>#REF!</v>
      </c>
      <c r="AZ73" s="7"/>
      <c r="BA73" s="14">
        <f>食材明細份數計算!BA73*2+食材明細份數計算!BB73*7+食材明細份數計算!BC73*1</f>
        <v>0</v>
      </c>
      <c r="BB73" s="15">
        <f>食材明細份數計算!BB73*5+食材明細份數計算!BD73*4</f>
        <v>0</v>
      </c>
      <c r="BC73" s="15">
        <f>食材明細份數計算!BA73*15+食材明細份數計算!BC73*5</f>
        <v>0</v>
      </c>
      <c r="BD73" s="16"/>
    </row>
    <row r="74" spans="1:56" ht="19.5">
      <c r="A74" s="798"/>
      <c r="B74" s="17"/>
      <c r="C74" s="12" t="e">
        <f>#REF!</f>
        <v>#REF!</v>
      </c>
      <c r="D74" s="12" t="e">
        <f>#REF!</f>
        <v>#REF!</v>
      </c>
      <c r="E74" s="13" t="e">
        <f>#REF!</f>
        <v>#REF!</v>
      </c>
      <c r="F74" s="7"/>
      <c r="G74" s="14">
        <f>食材明細份數計算!G74*2+食材明細份數計算!H74*7+食材明細份數計算!I74*1</f>
        <v>0</v>
      </c>
      <c r="H74" s="15">
        <f>食材明細份數計算!H74*5+食材明細份數計算!J74*4</f>
        <v>0</v>
      </c>
      <c r="I74" s="15">
        <f>食材明細份數計算!G74*15+食材明細份數計算!I74*5</f>
        <v>0</v>
      </c>
      <c r="J74" s="16"/>
      <c r="L74" s="798"/>
      <c r="M74" s="17"/>
      <c r="N74" s="12" t="e">
        <f>#REF!</f>
        <v>#REF!</v>
      </c>
      <c r="O74" s="12" t="e">
        <f>#REF!</f>
        <v>#REF!</v>
      </c>
      <c r="P74" s="13" t="e">
        <f>#REF!</f>
        <v>#REF!</v>
      </c>
      <c r="Q74" s="7"/>
      <c r="R74" s="14">
        <f>食材明細份數計算!R74*2+食材明細份數計算!S74*7+食材明細份數計算!T74*1</f>
        <v>0</v>
      </c>
      <c r="S74" s="15">
        <f>食材明細份數計算!S74*5+食材明細份數計算!U74*4</f>
        <v>0</v>
      </c>
      <c r="T74" s="15">
        <f>食材明細份數計算!R74*15+食材明細份數計算!T74*5</f>
        <v>0</v>
      </c>
      <c r="U74" s="16"/>
      <c r="W74" s="798"/>
      <c r="X74" s="17"/>
      <c r="Y74" s="12" t="e">
        <f>#REF!</f>
        <v>#REF!</v>
      </c>
      <c r="Z74" s="12" t="e">
        <f>#REF!</f>
        <v>#REF!</v>
      </c>
      <c r="AA74" s="13" t="e">
        <f>#REF!</f>
        <v>#REF!</v>
      </c>
      <c r="AB74" s="7"/>
      <c r="AC74" s="14">
        <f>食材明細份數計算!AC74*2+食材明細份數計算!AD74*7+食材明細份數計算!AE74*1</f>
        <v>0</v>
      </c>
      <c r="AD74" s="15">
        <f>食材明細份數計算!AD74*5+食材明細份數計算!AF74*4</f>
        <v>0</v>
      </c>
      <c r="AE74" s="15">
        <f>食材明細份數計算!AC74*15+食材明細份數計算!AE74*5</f>
        <v>0</v>
      </c>
      <c r="AF74" s="16"/>
      <c r="AG74" s="11"/>
      <c r="AI74" s="798"/>
      <c r="AJ74" s="17"/>
      <c r="AK74" s="12" t="e">
        <f>#REF!</f>
        <v>#REF!</v>
      </c>
      <c r="AL74" s="12" t="e">
        <f>#REF!</f>
        <v>#REF!</v>
      </c>
      <c r="AM74" s="13" t="e">
        <f>#REF!</f>
        <v>#REF!</v>
      </c>
      <c r="AN74" s="7"/>
      <c r="AO74" s="14">
        <f>食材明細份數計算!AO74*2+食材明細份數計算!AP74*7+食材明細份數計算!AQ74*1</f>
        <v>0</v>
      </c>
      <c r="AP74" s="15">
        <f>食材明細份數計算!AP74*5+食材明細份數計算!AR74*4</f>
        <v>0</v>
      </c>
      <c r="AQ74" s="15">
        <f>食材明細份數計算!AO74*15+食材明細份數計算!AQ74*5</f>
        <v>0</v>
      </c>
      <c r="AR74" s="16"/>
      <c r="AS74" s="11"/>
      <c r="AU74" s="798"/>
      <c r="AV74" s="17"/>
      <c r="AW74" s="12" t="e">
        <f>#REF!</f>
        <v>#REF!</v>
      </c>
      <c r="AX74" s="12" t="e">
        <f>#REF!</f>
        <v>#REF!</v>
      </c>
      <c r="AY74" s="13" t="e">
        <f>#REF!</f>
        <v>#REF!</v>
      </c>
      <c r="AZ74" s="7"/>
      <c r="BA74" s="14">
        <f>食材明細份數計算!BA74*2+食材明細份數計算!BB74*7+食材明細份數計算!BC74*1</f>
        <v>0</v>
      </c>
      <c r="BB74" s="15">
        <f>食材明細份數計算!BB74*5+食材明細份數計算!BD74*4</f>
        <v>0</v>
      </c>
      <c r="BC74" s="15">
        <f>食材明細份數計算!BA74*15+食材明細份數計算!BC74*5</f>
        <v>0</v>
      </c>
      <c r="BD74" s="16"/>
    </row>
    <row r="75" spans="1:56" ht="19.5">
      <c r="A75" s="798"/>
      <c r="B75" s="17"/>
      <c r="C75" s="12" t="e">
        <f>#REF!</f>
        <v>#REF!</v>
      </c>
      <c r="D75" s="12" t="e">
        <f>#REF!</f>
        <v>#REF!</v>
      </c>
      <c r="E75" s="13" t="e">
        <f>#REF!</f>
        <v>#REF!</v>
      </c>
      <c r="F75" s="7"/>
      <c r="G75" s="14">
        <f>食材明細份數計算!G75*2+食材明細份數計算!H75*7+食材明細份數計算!I75*1</f>
        <v>0</v>
      </c>
      <c r="H75" s="15">
        <f>食材明細份數計算!H75*5+食材明細份數計算!J75*4</f>
        <v>0</v>
      </c>
      <c r="I75" s="15">
        <f>食材明細份數計算!G75*15+食材明細份數計算!I75*5</f>
        <v>0</v>
      </c>
      <c r="J75" s="16"/>
      <c r="L75" s="798"/>
      <c r="M75" s="17"/>
      <c r="N75" s="12" t="e">
        <f>#REF!</f>
        <v>#REF!</v>
      </c>
      <c r="O75" s="12" t="e">
        <f>#REF!</f>
        <v>#REF!</v>
      </c>
      <c r="P75" s="13" t="e">
        <f>#REF!</f>
        <v>#REF!</v>
      </c>
      <c r="Q75" s="7"/>
      <c r="R75" s="14">
        <f>食材明細份數計算!R75*2+食材明細份數計算!S75*7+食材明細份數計算!T75*1</f>
        <v>0</v>
      </c>
      <c r="S75" s="15">
        <f>食材明細份數計算!S75*5+食材明細份數計算!U75*4</f>
        <v>0</v>
      </c>
      <c r="T75" s="15">
        <f>食材明細份數計算!R75*15+食材明細份數計算!T75*5</f>
        <v>0</v>
      </c>
      <c r="U75" s="16"/>
      <c r="W75" s="798"/>
      <c r="X75" s="17"/>
      <c r="Y75" s="12" t="e">
        <f>#REF!</f>
        <v>#REF!</v>
      </c>
      <c r="Z75" s="12" t="e">
        <f>#REF!</f>
        <v>#REF!</v>
      </c>
      <c r="AA75" s="13" t="e">
        <f>#REF!</f>
        <v>#REF!</v>
      </c>
      <c r="AB75" s="7"/>
      <c r="AC75" s="14">
        <f>食材明細份數計算!AC75*2+食材明細份數計算!AD75*7+食材明細份數計算!AE75*1</f>
        <v>0</v>
      </c>
      <c r="AD75" s="15">
        <f>食材明細份數計算!AD75*5+食材明細份數計算!AF75*4</f>
        <v>0</v>
      </c>
      <c r="AE75" s="15">
        <f>食材明細份數計算!AC75*15+食材明細份數計算!AE75*5</f>
        <v>0</v>
      </c>
      <c r="AF75" s="16"/>
      <c r="AG75" s="11"/>
      <c r="AI75" s="798"/>
      <c r="AJ75" s="17"/>
      <c r="AK75" s="12" t="e">
        <f>#REF!</f>
        <v>#REF!</v>
      </c>
      <c r="AL75" s="12" t="e">
        <f>#REF!</f>
        <v>#REF!</v>
      </c>
      <c r="AM75" s="13" t="e">
        <f>#REF!</f>
        <v>#REF!</v>
      </c>
      <c r="AN75" s="7"/>
      <c r="AO75" s="14">
        <f>食材明細份數計算!AO75*2+食材明細份數計算!AP75*7+食材明細份數計算!AQ75*1</f>
        <v>0</v>
      </c>
      <c r="AP75" s="15">
        <f>食材明細份數計算!AP75*5+食材明細份數計算!AR75*4</f>
        <v>0</v>
      </c>
      <c r="AQ75" s="15">
        <f>食材明細份數計算!AO75*15+食材明細份數計算!AQ75*5</f>
        <v>0</v>
      </c>
      <c r="AR75" s="16"/>
      <c r="AS75" s="11"/>
      <c r="AU75" s="798"/>
      <c r="AV75" s="17"/>
      <c r="AW75" s="12" t="e">
        <f>#REF!</f>
        <v>#REF!</v>
      </c>
      <c r="AX75" s="12" t="e">
        <f>#REF!</f>
        <v>#REF!</v>
      </c>
      <c r="AY75" s="13" t="e">
        <f>#REF!</f>
        <v>#REF!</v>
      </c>
      <c r="AZ75" s="7"/>
      <c r="BA75" s="14">
        <f>食材明細份數計算!BA75*2+食材明細份數計算!BB75*7+食材明細份數計算!BC75*1</f>
        <v>0</v>
      </c>
      <c r="BB75" s="15">
        <f>食材明細份數計算!BB75*5+食材明細份數計算!BD75*4</f>
        <v>0</v>
      </c>
      <c r="BC75" s="15">
        <f>食材明細份數計算!BA75*15+食材明細份數計算!BC75*5</f>
        <v>0</v>
      </c>
      <c r="BD75" s="16"/>
    </row>
    <row r="76" spans="1:56" ht="19.5">
      <c r="A76" s="26"/>
      <c r="B76" s="27"/>
      <c r="C76" s="27" t="e">
        <f>#REF!</f>
        <v>#REF!</v>
      </c>
      <c r="D76" s="27" t="e">
        <f>#REF!</f>
        <v>#REF!</v>
      </c>
      <c r="E76" s="28" t="e">
        <f>#REF!</f>
        <v>#REF!</v>
      </c>
      <c r="F76" s="29"/>
      <c r="G76" s="30">
        <f>SUM(G41:G75)</f>
        <v>0</v>
      </c>
      <c r="H76" s="27">
        <f>SUM(H41:H75)</f>
        <v>0</v>
      </c>
      <c r="I76" s="27">
        <f>SUM(I41:I75)</f>
        <v>0</v>
      </c>
      <c r="J76" s="31">
        <f>SUM(J41:J75)</f>
        <v>0</v>
      </c>
      <c r="K76" s="32"/>
      <c r="L76" s="26"/>
      <c r="M76" s="27"/>
      <c r="N76" s="27" t="e">
        <f>#REF!</f>
        <v>#REF!</v>
      </c>
      <c r="O76" s="27" t="e">
        <f>#REF!</f>
        <v>#REF!</v>
      </c>
      <c r="P76" s="28" t="e">
        <f>#REF!</f>
        <v>#REF!</v>
      </c>
      <c r="Q76" s="29"/>
      <c r="R76" s="30">
        <f>SUM(R41:R75)</f>
        <v>0</v>
      </c>
      <c r="S76" s="27">
        <f>SUM(S41:S75)</f>
        <v>0</v>
      </c>
      <c r="T76" s="27">
        <f>SUM(T41:T75)</f>
        <v>0</v>
      </c>
      <c r="U76" s="31">
        <f>SUM(U41:U75)</f>
        <v>0</v>
      </c>
      <c r="V76" s="32"/>
      <c r="W76" s="26"/>
      <c r="X76" s="27"/>
      <c r="Y76" s="27" t="e">
        <f>#REF!</f>
        <v>#REF!</v>
      </c>
      <c r="Z76" s="27" t="e">
        <f>#REF!</f>
        <v>#REF!</v>
      </c>
      <c r="AA76" s="28" t="e">
        <f>#REF!</f>
        <v>#REF!</v>
      </c>
      <c r="AB76" s="29"/>
      <c r="AC76" s="30">
        <f>SUM(AC41:AC75)</f>
        <v>0</v>
      </c>
      <c r="AD76" s="27">
        <f>SUM(AD41:AD75)</f>
        <v>0</v>
      </c>
      <c r="AE76" s="27">
        <f>SUM(AE41:AE75)</f>
        <v>0</v>
      </c>
      <c r="AF76" s="31">
        <f>SUM(AF41:AF75)</f>
        <v>0</v>
      </c>
      <c r="AG76" s="33"/>
      <c r="AH76" s="32"/>
      <c r="AI76" s="26"/>
      <c r="AJ76" s="27"/>
      <c r="AK76" s="27" t="e">
        <f>#REF!</f>
        <v>#REF!</v>
      </c>
      <c r="AL76" s="27" t="e">
        <f>#REF!</f>
        <v>#REF!</v>
      </c>
      <c r="AM76" s="28" t="e">
        <f>#REF!</f>
        <v>#REF!</v>
      </c>
      <c r="AN76" s="29"/>
      <c r="AO76" s="30">
        <f>SUM(AO41:AO75)</f>
        <v>0</v>
      </c>
      <c r="AP76" s="27">
        <f>SUM(AP41:AP75)</f>
        <v>0</v>
      </c>
      <c r="AQ76" s="27">
        <f>SUM(AQ41:AQ75)</f>
        <v>0</v>
      </c>
      <c r="AR76" s="31">
        <f>SUM(AR41:AR75)</f>
        <v>0</v>
      </c>
      <c r="AS76" s="33"/>
      <c r="AT76" s="32"/>
      <c r="AU76" s="26"/>
      <c r="AV76" s="27"/>
      <c r="AW76" s="27" t="e">
        <f>#REF!</f>
        <v>#REF!</v>
      </c>
      <c r="AX76" s="27" t="e">
        <f>#REF!</f>
        <v>#REF!</v>
      </c>
      <c r="AY76" s="28" t="e">
        <f>#REF!</f>
        <v>#REF!</v>
      </c>
      <c r="AZ76" s="29"/>
      <c r="BA76" s="30">
        <f>SUM(BA41:BA75)</f>
        <v>0</v>
      </c>
      <c r="BB76" s="27">
        <f>SUM(BB41:BB75)</f>
        <v>0</v>
      </c>
      <c r="BC76" s="27">
        <f>SUM(BC41:BC75)</f>
        <v>0</v>
      </c>
      <c r="BD76" s="31">
        <f>SUM(BD41:BD75)</f>
        <v>0</v>
      </c>
    </row>
    <row r="77" spans="1:56" ht="19.5">
      <c r="A77" s="804" t="e">
        <f>A40+7</f>
        <v>#REF!</v>
      </c>
      <c r="B77" s="804"/>
      <c r="C77" s="804"/>
      <c r="D77" s="805">
        <v>42415</v>
      </c>
      <c r="E77" s="805"/>
      <c r="F77" s="1"/>
      <c r="G77" s="35" t="s">
        <v>378</v>
      </c>
      <c r="H77" s="35" t="s">
        <v>379</v>
      </c>
      <c r="I77" s="36" t="s">
        <v>380</v>
      </c>
      <c r="J77" s="2"/>
      <c r="L77" s="804" t="e">
        <f>A77+1</f>
        <v>#REF!</v>
      </c>
      <c r="M77" s="804"/>
      <c r="N77" s="804"/>
      <c r="O77" s="800" t="s">
        <v>56</v>
      </c>
      <c r="P77" s="800"/>
      <c r="Q77" s="1"/>
      <c r="R77" s="35" t="s">
        <v>378</v>
      </c>
      <c r="S77" s="35" t="s">
        <v>379</v>
      </c>
      <c r="T77" s="36" t="s">
        <v>380</v>
      </c>
      <c r="U77" s="2"/>
      <c r="W77" s="804" t="e">
        <f>A77+2</f>
        <v>#REF!</v>
      </c>
      <c r="X77" s="804"/>
      <c r="Y77" s="804"/>
      <c r="Z77" s="800" t="s">
        <v>57</v>
      </c>
      <c r="AA77" s="800"/>
      <c r="AB77" s="1"/>
      <c r="AC77" s="35" t="s">
        <v>378</v>
      </c>
      <c r="AD77" s="35" t="s">
        <v>379</v>
      </c>
      <c r="AE77" s="36" t="s">
        <v>380</v>
      </c>
      <c r="AF77" s="2"/>
      <c r="AG77" s="1"/>
      <c r="AI77" s="804" t="e">
        <f>A77+3</f>
        <v>#REF!</v>
      </c>
      <c r="AJ77" s="804"/>
      <c r="AK77" s="804"/>
      <c r="AL77" s="800" t="s">
        <v>58</v>
      </c>
      <c r="AM77" s="800"/>
      <c r="AN77" s="1"/>
      <c r="AO77" s="35" t="s">
        <v>378</v>
      </c>
      <c r="AP77" s="35" t="s">
        <v>379</v>
      </c>
      <c r="AQ77" s="36" t="s">
        <v>380</v>
      </c>
      <c r="AR77" s="2"/>
      <c r="AS77" s="1"/>
      <c r="AU77" s="803" t="e">
        <f>A77+4</f>
        <v>#REF!</v>
      </c>
      <c r="AV77" s="803"/>
      <c r="AW77" s="803"/>
      <c r="AX77" s="800" t="s">
        <v>59</v>
      </c>
      <c r="AY77" s="800"/>
      <c r="AZ77" s="1"/>
      <c r="BA77" s="35" t="s">
        <v>378</v>
      </c>
      <c r="BB77" s="35" t="s">
        <v>379</v>
      </c>
      <c r="BC77" s="36" t="s">
        <v>380</v>
      </c>
      <c r="BD77" s="2"/>
    </row>
    <row r="78" spans="1:56" ht="20.5" customHeight="1">
      <c r="A78" s="797" t="s">
        <v>60</v>
      </c>
      <c r="B78" s="5" t="e">
        <f>#REF!</f>
        <v>#REF!</v>
      </c>
      <c r="C78" s="5" t="e">
        <f>#REF!</f>
        <v>#REF!</v>
      </c>
      <c r="D78" s="5" t="e">
        <f>#REF!</f>
        <v>#REF!</v>
      </c>
      <c r="E78" s="6" t="e">
        <f>#REF!</f>
        <v>#REF!</v>
      </c>
      <c r="F78" s="7"/>
      <c r="G78" s="8">
        <f>食材明細份數計算!G78*2+食材明細份數計算!H78*7+食材明細份數計算!I78*1</f>
        <v>0</v>
      </c>
      <c r="H78" s="9">
        <f>食材明細份數計算!H78*5+食材明細份數計算!J78*4</f>
        <v>0</v>
      </c>
      <c r="I78" s="9">
        <f>食材明細份數計算!G78*15+食材明細份數計算!I78*5</f>
        <v>0</v>
      </c>
      <c r="J78" s="10"/>
      <c r="L78" s="797" t="s">
        <v>60</v>
      </c>
      <c r="M78" s="5" t="e">
        <f>#REF!</f>
        <v>#REF!</v>
      </c>
      <c r="N78" s="5" t="e">
        <f>#REF!</f>
        <v>#REF!</v>
      </c>
      <c r="O78" s="5" t="e">
        <f>#REF!</f>
        <v>#REF!</v>
      </c>
      <c r="P78" s="6" t="e">
        <f>#REF!</f>
        <v>#REF!</v>
      </c>
      <c r="Q78" s="7"/>
      <c r="R78" s="8">
        <f>食材明細份數計算!R78*2+食材明細份數計算!S78*7+食材明細份數計算!T78*1</f>
        <v>0</v>
      </c>
      <c r="S78" s="9">
        <f>食材明細份數計算!S78*5+食材明細份數計算!U78*4</f>
        <v>0</v>
      </c>
      <c r="T78" s="9">
        <f>食材明細份數計算!R78*15+食材明細份數計算!T78*5</f>
        <v>0</v>
      </c>
      <c r="U78" s="10"/>
      <c r="W78" s="797" t="s">
        <v>60</v>
      </c>
      <c r="X78" s="5" t="e">
        <f>#REF!</f>
        <v>#REF!</v>
      </c>
      <c r="Y78" s="5" t="e">
        <f>#REF!</f>
        <v>#REF!</v>
      </c>
      <c r="Z78" s="5" t="e">
        <f>#REF!</f>
        <v>#REF!</v>
      </c>
      <c r="AA78" s="6" t="e">
        <f>#REF!</f>
        <v>#REF!</v>
      </c>
      <c r="AB78" s="7"/>
      <c r="AC78" s="8">
        <f>食材明細份數計算!AC78*2+食材明細份數計算!AD78*7+食材明細份數計算!AE78*1</f>
        <v>0</v>
      </c>
      <c r="AD78" s="9">
        <f>食材明細份數計算!AD78*5+食材明細份數計算!AF78*4</f>
        <v>0</v>
      </c>
      <c r="AE78" s="9">
        <f>食材明細份數計算!AC78*15+食材明細份數計算!AE78*5</f>
        <v>0</v>
      </c>
      <c r="AF78" s="10"/>
      <c r="AG78" s="11"/>
      <c r="AI78" s="797" t="s">
        <v>60</v>
      </c>
      <c r="AJ78" s="5" t="e">
        <f>#REF!</f>
        <v>#REF!</v>
      </c>
      <c r="AK78" s="5" t="e">
        <f>#REF!</f>
        <v>#REF!</v>
      </c>
      <c r="AL78" s="5" t="e">
        <f>#REF!</f>
        <v>#REF!</v>
      </c>
      <c r="AM78" s="6" t="e">
        <f>#REF!</f>
        <v>#REF!</v>
      </c>
      <c r="AN78" s="7"/>
      <c r="AO78" s="8">
        <f>食材明細份數計算!AO78*2+食材明細份數計算!AP78*7+食材明細份數計算!AQ78*1</f>
        <v>0</v>
      </c>
      <c r="AP78" s="9">
        <f>食材明細份數計算!AP78*5+食材明細份數計算!AR78*4</f>
        <v>0</v>
      </c>
      <c r="AQ78" s="9">
        <f>食材明細份數計算!AO78*15+食材明細份數計算!AQ78*5</f>
        <v>0</v>
      </c>
      <c r="AR78" s="10"/>
      <c r="AS78" s="11"/>
      <c r="AU78" s="797" t="s">
        <v>60</v>
      </c>
      <c r="AV78" s="5" t="e">
        <f>#REF!</f>
        <v>#REF!</v>
      </c>
      <c r="AW78" s="5" t="e">
        <f>#REF!</f>
        <v>#REF!</v>
      </c>
      <c r="AX78" s="5" t="e">
        <f>#REF!</f>
        <v>#REF!</v>
      </c>
      <c r="AY78" s="6" t="e">
        <f>#REF!</f>
        <v>#REF!</v>
      </c>
      <c r="AZ78" s="7"/>
      <c r="BA78" s="8">
        <f>食材明細份數計算!BA78*2+食材明細份數計算!BB78*7+食材明細份數計算!BC78*1</f>
        <v>0</v>
      </c>
      <c r="BB78" s="9">
        <f>食材明細份數計算!BB78*5+食材明細份數計算!BD78*4</f>
        <v>0</v>
      </c>
      <c r="BC78" s="9">
        <f>食材明細份數計算!BA78*15+食材明細份數計算!BC78*5</f>
        <v>0</v>
      </c>
      <c r="BD78" s="10"/>
    </row>
    <row r="79" spans="1:56" ht="19.5">
      <c r="A79" s="798"/>
      <c r="B79" s="12"/>
      <c r="C79" s="12" t="e">
        <f>#REF!</f>
        <v>#REF!</v>
      </c>
      <c r="D79" s="12" t="e">
        <f>#REF!</f>
        <v>#REF!</v>
      </c>
      <c r="E79" s="13" t="e">
        <f>#REF!</f>
        <v>#REF!</v>
      </c>
      <c r="F79" s="7"/>
      <c r="G79" s="14">
        <f>食材明細份數計算!G79*2+食材明細份數計算!H79*7+食材明細份數計算!I79*1</f>
        <v>0</v>
      </c>
      <c r="H79" s="15">
        <f>食材明細份數計算!H79*5+食材明細份數計算!J79*4</f>
        <v>0</v>
      </c>
      <c r="I79" s="15">
        <f>食材明細份數計算!G79*15+食材明細份數計算!I79*5</f>
        <v>0</v>
      </c>
      <c r="J79" s="16"/>
      <c r="L79" s="798"/>
      <c r="M79" s="12"/>
      <c r="N79" s="12" t="e">
        <f>#REF!</f>
        <v>#REF!</v>
      </c>
      <c r="O79" s="12" t="e">
        <f>#REF!</f>
        <v>#REF!</v>
      </c>
      <c r="P79" s="13" t="e">
        <f>#REF!</f>
        <v>#REF!</v>
      </c>
      <c r="Q79" s="7"/>
      <c r="R79" s="14">
        <f>食材明細份數計算!R79*2+食材明細份數計算!S79*7+食材明細份數計算!T79*1</f>
        <v>0</v>
      </c>
      <c r="S79" s="15">
        <f>食材明細份數計算!S79*5+食材明細份數計算!U79*4</f>
        <v>0</v>
      </c>
      <c r="T79" s="15">
        <f>食材明細份數計算!R79*15+食材明細份數計算!T79*5</f>
        <v>0</v>
      </c>
      <c r="U79" s="16"/>
      <c r="W79" s="798"/>
      <c r="X79" s="12"/>
      <c r="Y79" s="12" t="e">
        <f>#REF!</f>
        <v>#REF!</v>
      </c>
      <c r="Z79" s="12" t="e">
        <f>#REF!</f>
        <v>#REF!</v>
      </c>
      <c r="AA79" s="13" t="e">
        <f>#REF!</f>
        <v>#REF!</v>
      </c>
      <c r="AB79" s="7"/>
      <c r="AC79" s="14">
        <f>食材明細份數計算!AC79*2+食材明細份數計算!AD79*7+食材明細份數計算!AE79*1</f>
        <v>0</v>
      </c>
      <c r="AD79" s="15">
        <f>食材明細份數計算!AD79*5+食材明細份數計算!AF79*4</f>
        <v>0</v>
      </c>
      <c r="AE79" s="15">
        <f>食材明細份數計算!AC79*15+食材明細份數計算!AE79*5</f>
        <v>0</v>
      </c>
      <c r="AF79" s="16"/>
      <c r="AG79" s="11"/>
      <c r="AI79" s="798"/>
      <c r="AJ79" s="12"/>
      <c r="AK79" s="12" t="e">
        <f>#REF!</f>
        <v>#REF!</v>
      </c>
      <c r="AL79" s="12" t="e">
        <f>#REF!</f>
        <v>#REF!</v>
      </c>
      <c r="AM79" s="13" t="e">
        <f>#REF!</f>
        <v>#REF!</v>
      </c>
      <c r="AN79" s="7"/>
      <c r="AO79" s="14">
        <f>食材明細份數計算!AO79*2+食材明細份數計算!AP79*7+食材明細份數計算!AQ79*1</f>
        <v>0</v>
      </c>
      <c r="AP79" s="15">
        <f>食材明細份數計算!AP79*5+食材明細份數計算!AR79*4</f>
        <v>0</v>
      </c>
      <c r="AQ79" s="15">
        <f>食材明細份數計算!AO79*15+食材明細份數計算!AQ79*5</f>
        <v>0</v>
      </c>
      <c r="AR79" s="16"/>
      <c r="AS79" s="11"/>
      <c r="AU79" s="798"/>
      <c r="AV79" s="12"/>
      <c r="AW79" s="12" t="e">
        <f>#REF!</f>
        <v>#REF!</v>
      </c>
      <c r="AX79" s="12" t="e">
        <f>#REF!</f>
        <v>#REF!</v>
      </c>
      <c r="AY79" s="13" t="e">
        <f>#REF!</f>
        <v>#REF!</v>
      </c>
      <c r="AZ79" s="7"/>
      <c r="BA79" s="14">
        <f>食材明細份數計算!BA79*2+食材明細份數計算!BB79*7+食材明細份數計算!BC79*1</f>
        <v>0</v>
      </c>
      <c r="BB79" s="15">
        <f>食材明細份數計算!BB79*5+食材明細份數計算!BD79*4</f>
        <v>0</v>
      </c>
      <c r="BC79" s="15">
        <f>食材明細份數計算!BA79*15+食材明細份數計算!BC79*5</f>
        <v>0</v>
      </c>
      <c r="BD79" s="16"/>
    </row>
    <row r="80" spans="1:56" ht="19.5">
      <c r="A80" s="798"/>
      <c r="B80" s="17"/>
      <c r="C80" s="12" t="e">
        <f>#REF!</f>
        <v>#REF!</v>
      </c>
      <c r="D80" s="12" t="e">
        <f>#REF!</f>
        <v>#REF!</v>
      </c>
      <c r="E80" s="13" t="e">
        <f>#REF!</f>
        <v>#REF!</v>
      </c>
      <c r="F80" s="7"/>
      <c r="G80" s="14">
        <f>食材明細份數計算!G80*2+食材明細份數計算!H80*7+食材明細份數計算!I80*1</f>
        <v>0</v>
      </c>
      <c r="H80" s="15">
        <f>食材明細份數計算!H80*5+食材明細份數計算!J80*4</f>
        <v>0</v>
      </c>
      <c r="I80" s="15">
        <f>食材明細份數計算!G80*15+食材明細份數計算!I80*5</f>
        <v>0</v>
      </c>
      <c r="J80" s="16"/>
      <c r="L80" s="798"/>
      <c r="M80" s="17"/>
      <c r="N80" s="12" t="e">
        <f>#REF!</f>
        <v>#REF!</v>
      </c>
      <c r="O80" s="12" t="e">
        <f>#REF!</f>
        <v>#REF!</v>
      </c>
      <c r="P80" s="13" t="e">
        <f>#REF!</f>
        <v>#REF!</v>
      </c>
      <c r="Q80" s="7"/>
      <c r="R80" s="14">
        <f>食材明細份數計算!R80*2+食材明細份數計算!S80*7+食材明細份數計算!T80*1</f>
        <v>0</v>
      </c>
      <c r="S80" s="15">
        <f>食材明細份數計算!S80*5+食材明細份數計算!U80*4</f>
        <v>0</v>
      </c>
      <c r="T80" s="15">
        <f>食材明細份數計算!R80*15+食材明細份數計算!T80*5</f>
        <v>0</v>
      </c>
      <c r="U80" s="16"/>
      <c r="W80" s="798"/>
      <c r="X80" s="17"/>
      <c r="Y80" s="12" t="e">
        <f>#REF!</f>
        <v>#REF!</v>
      </c>
      <c r="Z80" s="12" t="e">
        <f>#REF!</f>
        <v>#REF!</v>
      </c>
      <c r="AA80" s="13" t="e">
        <f>#REF!</f>
        <v>#REF!</v>
      </c>
      <c r="AB80" s="7"/>
      <c r="AC80" s="14">
        <f>食材明細份數計算!AC80*2+食材明細份數計算!AD80*7+食材明細份數計算!AE80*1</f>
        <v>0</v>
      </c>
      <c r="AD80" s="15">
        <f>食材明細份數計算!AD80*5+食材明細份數計算!AF80*4</f>
        <v>0</v>
      </c>
      <c r="AE80" s="15">
        <f>食材明細份數計算!AC80*15+食材明細份數計算!AE80*5</f>
        <v>0</v>
      </c>
      <c r="AF80" s="16"/>
      <c r="AG80" s="11"/>
      <c r="AI80" s="798"/>
      <c r="AJ80" s="17"/>
      <c r="AK80" s="12" t="e">
        <f>#REF!</f>
        <v>#REF!</v>
      </c>
      <c r="AL80" s="12" t="e">
        <f>#REF!</f>
        <v>#REF!</v>
      </c>
      <c r="AM80" s="13" t="e">
        <f>#REF!</f>
        <v>#REF!</v>
      </c>
      <c r="AN80" s="7"/>
      <c r="AO80" s="14">
        <f>食材明細份數計算!AO80*2+食材明細份數計算!AP80*7+食材明細份數計算!AQ80*1</f>
        <v>0</v>
      </c>
      <c r="AP80" s="15">
        <f>食材明細份數計算!AP80*5+食材明細份數計算!AR80*4</f>
        <v>0</v>
      </c>
      <c r="AQ80" s="15">
        <f>食材明細份數計算!AO80*15+食材明細份數計算!AQ80*5</f>
        <v>0</v>
      </c>
      <c r="AR80" s="16"/>
      <c r="AS80" s="11"/>
      <c r="AU80" s="798"/>
      <c r="AV80" s="17"/>
      <c r="AW80" s="12" t="e">
        <f>#REF!</f>
        <v>#REF!</v>
      </c>
      <c r="AX80" s="12" t="e">
        <f>#REF!</f>
        <v>#REF!</v>
      </c>
      <c r="AY80" s="13" t="e">
        <f>#REF!</f>
        <v>#REF!</v>
      </c>
      <c r="AZ80" s="7"/>
      <c r="BA80" s="14">
        <f>食材明細份數計算!BA80*2+食材明細份數計算!BB80*7+食材明細份數計算!BC80*1</f>
        <v>0</v>
      </c>
      <c r="BB80" s="15">
        <f>食材明細份數計算!BB80*5+食材明細份數計算!BD80*4</f>
        <v>0</v>
      </c>
      <c r="BC80" s="15">
        <f>食材明細份數計算!BA80*15+食材明細份數計算!BC80*5</f>
        <v>0</v>
      </c>
      <c r="BD80" s="16"/>
    </row>
    <row r="81" spans="1:56" ht="19.5">
      <c r="A81" s="798"/>
      <c r="B81" s="17"/>
      <c r="C81" s="12" t="e">
        <f>#REF!</f>
        <v>#REF!</v>
      </c>
      <c r="D81" s="12" t="e">
        <f>#REF!</f>
        <v>#REF!</v>
      </c>
      <c r="E81" s="13" t="e">
        <f>#REF!</f>
        <v>#REF!</v>
      </c>
      <c r="F81" s="7"/>
      <c r="G81" s="14">
        <f>食材明細份數計算!G81*2+食材明細份數計算!H81*7+食材明細份數計算!I81*1</f>
        <v>0</v>
      </c>
      <c r="H81" s="15">
        <f>食材明細份數計算!H81*5+食材明細份數計算!J81*4</f>
        <v>0</v>
      </c>
      <c r="I81" s="15">
        <f>食材明細份數計算!G81*15+食材明細份數計算!I81*5</f>
        <v>0</v>
      </c>
      <c r="J81" s="16"/>
      <c r="L81" s="798"/>
      <c r="M81" s="17"/>
      <c r="N81" s="12" t="e">
        <f>#REF!</f>
        <v>#REF!</v>
      </c>
      <c r="O81" s="12" t="e">
        <f>#REF!</f>
        <v>#REF!</v>
      </c>
      <c r="P81" s="13" t="e">
        <f>#REF!</f>
        <v>#REF!</v>
      </c>
      <c r="Q81" s="7"/>
      <c r="R81" s="14">
        <f>食材明細份數計算!R81*2+食材明細份數計算!S81*7+食材明細份數計算!T81*1</f>
        <v>0</v>
      </c>
      <c r="S81" s="15">
        <f>食材明細份數計算!S81*5+食材明細份數計算!U81*4</f>
        <v>0</v>
      </c>
      <c r="T81" s="15">
        <f>食材明細份數計算!R81*15+食材明細份數計算!T81*5</f>
        <v>0</v>
      </c>
      <c r="U81" s="16"/>
      <c r="W81" s="798"/>
      <c r="X81" s="17"/>
      <c r="Y81" s="12" t="e">
        <f>#REF!</f>
        <v>#REF!</v>
      </c>
      <c r="Z81" s="12" t="e">
        <f>#REF!</f>
        <v>#REF!</v>
      </c>
      <c r="AA81" s="13" t="e">
        <f>#REF!</f>
        <v>#REF!</v>
      </c>
      <c r="AB81" s="7"/>
      <c r="AC81" s="14">
        <f>食材明細份數計算!AC81*2+食材明細份數計算!AD81*7+食材明細份數計算!AE81*1</f>
        <v>0</v>
      </c>
      <c r="AD81" s="15">
        <f>食材明細份數計算!AD81*5+食材明細份數計算!AF81*4</f>
        <v>0</v>
      </c>
      <c r="AE81" s="15">
        <f>食材明細份數計算!AC81*15+食材明細份數計算!AE81*5</f>
        <v>0</v>
      </c>
      <c r="AF81" s="16"/>
      <c r="AG81" s="11"/>
      <c r="AI81" s="798"/>
      <c r="AJ81" s="17"/>
      <c r="AK81" s="12" t="e">
        <f>#REF!</f>
        <v>#REF!</v>
      </c>
      <c r="AL81" s="12" t="e">
        <f>#REF!</f>
        <v>#REF!</v>
      </c>
      <c r="AM81" s="13" t="e">
        <f>#REF!</f>
        <v>#REF!</v>
      </c>
      <c r="AN81" s="7"/>
      <c r="AO81" s="14">
        <f>食材明細份數計算!AO81*2+食材明細份數計算!AP81*7+食材明細份數計算!AQ81*1</f>
        <v>0</v>
      </c>
      <c r="AP81" s="15">
        <f>食材明細份數計算!AP81*5+食材明細份數計算!AR81*4</f>
        <v>0</v>
      </c>
      <c r="AQ81" s="15">
        <f>食材明細份數計算!AO81*15+食材明細份數計算!AQ81*5</f>
        <v>0</v>
      </c>
      <c r="AR81" s="16"/>
      <c r="AS81" s="11"/>
      <c r="AU81" s="798"/>
      <c r="AV81" s="17"/>
      <c r="AW81" s="12" t="e">
        <f>#REF!</f>
        <v>#REF!</v>
      </c>
      <c r="AX81" s="12" t="e">
        <f>#REF!</f>
        <v>#REF!</v>
      </c>
      <c r="AY81" s="13" t="e">
        <f>#REF!</f>
        <v>#REF!</v>
      </c>
      <c r="AZ81" s="7"/>
      <c r="BA81" s="14">
        <f>食材明細份數計算!BA81*2+食材明細份數計算!BB81*7+食材明細份數計算!BC81*1</f>
        <v>0</v>
      </c>
      <c r="BB81" s="15">
        <f>食材明細份數計算!BB81*5+食材明細份數計算!BD81*4</f>
        <v>0</v>
      </c>
      <c r="BC81" s="15">
        <f>食材明細份數計算!BA81*15+食材明細份數計算!BC81*5</f>
        <v>0</v>
      </c>
      <c r="BD81" s="16"/>
    </row>
    <row r="82" spans="1:56" ht="19.5">
      <c r="A82" s="798"/>
      <c r="B82" s="17"/>
      <c r="C82" s="12" t="e">
        <f>#REF!</f>
        <v>#REF!</v>
      </c>
      <c r="D82" s="12" t="e">
        <f>#REF!</f>
        <v>#REF!</v>
      </c>
      <c r="E82" s="13" t="e">
        <f>#REF!</f>
        <v>#REF!</v>
      </c>
      <c r="F82" s="7"/>
      <c r="G82" s="14">
        <f>食材明細份數計算!G82*2+食材明細份數計算!H82*7+食材明細份數計算!I82*1</f>
        <v>0</v>
      </c>
      <c r="H82" s="15">
        <f>食材明細份數計算!H82*5+食材明細份數計算!J82*4</f>
        <v>0</v>
      </c>
      <c r="I82" s="15">
        <f>食材明細份數計算!G82*15+食材明細份數計算!I82*5</f>
        <v>0</v>
      </c>
      <c r="J82" s="16"/>
      <c r="L82" s="798"/>
      <c r="M82" s="17"/>
      <c r="N82" s="12" t="e">
        <f>#REF!</f>
        <v>#REF!</v>
      </c>
      <c r="O82" s="12" t="e">
        <f>#REF!</f>
        <v>#REF!</v>
      </c>
      <c r="P82" s="13" t="e">
        <f>#REF!</f>
        <v>#REF!</v>
      </c>
      <c r="Q82" s="7"/>
      <c r="R82" s="14">
        <f>食材明細份數計算!R82*2+食材明細份數計算!S82*7+食材明細份數計算!T82*1</f>
        <v>0</v>
      </c>
      <c r="S82" s="15">
        <f>食材明細份數計算!S82*5+食材明細份數計算!U82*4</f>
        <v>0</v>
      </c>
      <c r="T82" s="15">
        <f>食材明細份數計算!R82*15+食材明細份數計算!T82*5</f>
        <v>0</v>
      </c>
      <c r="U82" s="16"/>
      <c r="W82" s="798"/>
      <c r="X82" s="17"/>
      <c r="Y82" s="12" t="e">
        <f>#REF!</f>
        <v>#REF!</v>
      </c>
      <c r="Z82" s="12" t="e">
        <f>#REF!</f>
        <v>#REF!</v>
      </c>
      <c r="AA82" s="13" t="e">
        <f>#REF!</f>
        <v>#REF!</v>
      </c>
      <c r="AB82" s="7"/>
      <c r="AC82" s="14">
        <f>食材明細份數計算!AC82*2+食材明細份數計算!AD82*7+食材明細份數計算!AE82*1</f>
        <v>0</v>
      </c>
      <c r="AD82" s="15">
        <f>食材明細份數計算!AD82*5+食材明細份數計算!AF82*4</f>
        <v>0</v>
      </c>
      <c r="AE82" s="15">
        <f>食材明細份數計算!AC82*15+食材明細份數計算!AE82*5</f>
        <v>0</v>
      </c>
      <c r="AF82" s="16"/>
      <c r="AG82" s="11"/>
      <c r="AI82" s="798"/>
      <c r="AJ82" s="17"/>
      <c r="AK82" s="12" t="e">
        <f>#REF!</f>
        <v>#REF!</v>
      </c>
      <c r="AL82" s="12" t="e">
        <f>#REF!</f>
        <v>#REF!</v>
      </c>
      <c r="AM82" s="13" t="e">
        <f>#REF!</f>
        <v>#REF!</v>
      </c>
      <c r="AN82" s="7"/>
      <c r="AO82" s="14">
        <f>食材明細份數計算!AO82*2+食材明細份數計算!AP82*7+食材明細份數計算!AQ82*1</f>
        <v>0</v>
      </c>
      <c r="AP82" s="15">
        <f>食材明細份數計算!AP82*5+食材明細份數計算!AR82*4</f>
        <v>0</v>
      </c>
      <c r="AQ82" s="15">
        <f>食材明細份數計算!AO82*15+食材明細份數計算!AQ82*5</f>
        <v>0</v>
      </c>
      <c r="AR82" s="16"/>
      <c r="AS82" s="11"/>
      <c r="AU82" s="798"/>
      <c r="AV82" s="17"/>
      <c r="AW82" s="12" t="e">
        <f>#REF!</f>
        <v>#REF!</v>
      </c>
      <c r="AX82" s="12" t="e">
        <f>#REF!</f>
        <v>#REF!</v>
      </c>
      <c r="AY82" s="13" t="e">
        <f>#REF!</f>
        <v>#REF!</v>
      </c>
      <c r="AZ82" s="7"/>
      <c r="BA82" s="14">
        <f>食材明細份數計算!BA82*2+食材明細份數計算!BB82*7+食材明細份數計算!BC82*1</f>
        <v>0</v>
      </c>
      <c r="BB82" s="15">
        <f>食材明細份數計算!BB82*5+食材明細份數計算!BD82*4</f>
        <v>0</v>
      </c>
      <c r="BC82" s="15">
        <f>食材明細份數計算!BA82*15+食材明細份數計算!BC82*5</f>
        <v>0</v>
      </c>
      <c r="BD82" s="16"/>
    </row>
    <row r="83" spans="1:56" ht="19.5">
      <c r="A83" s="798"/>
      <c r="B83" s="18"/>
      <c r="C83" s="12" t="e">
        <f>#REF!</f>
        <v>#REF!</v>
      </c>
      <c r="D83" s="12" t="e">
        <f>#REF!</f>
        <v>#REF!</v>
      </c>
      <c r="E83" s="13" t="e">
        <f>#REF!</f>
        <v>#REF!</v>
      </c>
      <c r="F83" s="7"/>
      <c r="G83" s="14">
        <f>食材明細份數計算!G83*2+食材明細份數計算!H83*7+食材明細份數計算!I83*1</f>
        <v>0</v>
      </c>
      <c r="H83" s="15">
        <f>食材明細份數計算!H83*5+食材明細份數計算!J83*4</f>
        <v>0</v>
      </c>
      <c r="I83" s="15">
        <f>食材明細份數計算!G83*15+食材明細份數計算!I83*5</f>
        <v>0</v>
      </c>
      <c r="J83" s="16"/>
      <c r="L83" s="798"/>
      <c r="M83" s="18"/>
      <c r="N83" s="12" t="e">
        <f>#REF!</f>
        <v>#REF!</v>
      </c>
      <c r="O83" s="12" t="e">
        <f>#REF!</f>
        <v>#REF!</v>
      </c>
      <c r="P83" s="13" t="e">
        <f>#REF!</f>
        <v>#REF!</v>
      </c>
      <c r="Q83" s="7"/>
      <c r="R83" s="14">
        <f>食材明細份數計算!R83*2+食材明細份數計算!S83*7+食材明細份數計算!T83*1</f>
        <v>0</v>
      </c>
      <c r="S83" s="15">
        <f>食材明細份數計算!S83*5+食材明細份數計算!U83*4</f>
        <v>0</v>
      </c>
      <c r="T83" s="15">
        <f>食材明細份數計算!R83*15+食材明細份數計算!T83*5</f>
        <v>0</v>
      </c>
      <c r="U83" s="16"/>
      <c r="W83" s="798"/>
      <c r="X83" s="18"/>
      <c r="Y83" s="12" t="e">
        <f>#REF!</f>
        <v>#REF!</v>
      </c>
      <c r="Z83" s="12" t="e">
        <f>#REF!</f>
        <v>#REF!</v>
      </c>
      <c r="AA83" s="13" t="e">
        <f>#REF!</f>
        <v>#REF!</v>
      </c>
      <c r="AB83" s="7"/>
      <c r="AC83" s="14">
        <f>食材明細份數計算!AC83*2+食材明細份數計算!AD83*7+食材明細份數計算!AE83*1</f>
        <v>0</v>
      </c>
      <c r="AD83" s="15">
        <f>食材明細份數計算!AD83*5+食材明細份數計算!AF83*4</f>
        <v>0</v>
      </c>
      <c r="AE83" s="15">
        <f>食材明細份數計算!AC83*15+食材明細份數計算!AE83*5</f>
        <v>0</v>
      </c>
      <c r="AF83" s="16"/>
      <c r="AG83" s="11"/>
      <c r="AI83" s="798"/>
      <c r="AJ83" s="18"/>
      <c r="AK83" s="12" t="e">
        <f>#REF!</f>
        <v>#REF!</v>
      </c>
      <c r="AL83" s="12" t="e">
        <f>#REF!</f>
        <v>#REF!</v>
      </c>
      <c r="AM83" s="13" t="e">
        <f>#REF!</f>
        <v>#REF!</v>
      </c>
      <c r="AN83" s="7"/>
      <c r="AO83" s="14">
        <f>食材明細份數計算!AO83*2+食材明細份數計算!AP83*7+食材明細份數計算!AQ83*1</f>
        <v>0</v>
      </c>
      <c r="AP83" s="15">
        <f>食材明細份數計算!AP83*5+食材明細份數計算!AR83*4</f>
        <v>0</v>
      </c>
      <c r="AQ83" s="15">
        <f>食材明細份數計算!AO83*15+食材明細份數計算!AQ83*5</f>
        <v>0</v>
      </c>
      <c r="AR83" s="16"/>
      <c r="AS83" s="11"/>
      <c r="AU83" s="798"/>
      <c r="AV83" s="18"/>
      <c r="AW83" s="12" t="e">
        <f>#REF!</f>
        <v>#REF!</v>
      </c>
      <c r="AX83" s="12" t="e">
        <f>#REF!</f>
        <v>#REF!</v>
      </c>
      <c r="AY83" s="13" t="e">
        <f>#REF!</f>
        <v>#REF!</v>
      </c>
      <c r="AZ83" s="7"/>
      <c r="BA83" s="14">
        <f>食材明細份數計算!BA83*2+食材明細份數計算!BB83*7+食材明細份數計算!BC83*1</f>
        <v>0</v>
      </c>
      <c r="BB83" s="15">
        <f>食材明細份數計算!BB83*5+食材明細份數計算!BD83*4</f>
        <v>0</v>
      </c>
      <c r="BC83" s="15">
        <f>食材明細份數計算!BA83*15+食材明細份數計算!BC83*5</f>
        <v>0</v>
      </c>
      <c r="BD83" s="16"/>
    </row>
    <row r="84" spans="1:56" ht="19.5">
      <c r="A84" s="798"/>
      <c r="B84" s="18"/>
      <c r="C84" s="12" t="e">
        <f>#REF!</f>
        <v>#REF!</v>
      </c>
      <c r="D84" s="12" t="e">
        <f>#REF!</f>
        <v>#REF!</v>
      </c>
      <c r="E84" s="13" t="e">
        <f>#REF!</f>
        <v>#REF!</v>
      </c>
      <c r="F84" s="7"/>
      <c r="G84" s="14">
        <f>食材明細份數計算!G84*2+食材明細份數計算!H84*7+食材明細份數計算!I84*1</f>
        <v>0</v>
      </c>
      <c r="H84" s="15">
        <f>食材明細份數計算!H84*5+食材明細份數計算!J84*4</f>
        <v>0</v>
      </c>
      <c r="I84" s="15">
        <f>食材明細份數計算!G84*15+食材明細份數計算!I84*5</f>
        <v>0</v>
      </c>
      <c r="J84" s="16"/>
      <c r="L84" s="798"/>
      <c r="M84" s="18"/>
      <c r="N84" s="12" t="e">
        <f>#REF!</f>
        <v>#REF!</v>
      </c>
      <c r="O84" s="12" t="e">
        <f>#REF!</f>
        <v>#REF!</v>
      </c>
      <c r="P84" s="13" t="e">
        <f>#REF!</f>
        <v>#REF!</v>
      </c>
      <c r="Q84" s="7"/>
      <c r="R84" s="14">
        <f>食材明細份數計算!R84*2+食材明細份數計算!S84*7+食材明細份數計算!T84*1</f>
        <v>0</v>
      </c>
      <c r="S84" s="15">
        <f>食材明細份數計算!S84*5+食材明細份數計算!U84*4</f>
        <v>0</v>
      </c>
      <c r="T84" s="15">
        <f>食材明細份數計算!R84*15+食材明細份數計算!T84*5</f>
        <v>0</v>
      </c>
      <c r="U84" s="16"/>
      <c r="W84" s="798"/>
      <c r="X84" s="18"/>
      <c r="Y84" s="12" t="e">
        <f>#REF!</f>
        <v>#REF!</v>
      </c>
      <c r="Z84" s="12" t="e">
        <f>#REF!</f>
        <v>#REF!</v>
      </c>
      <c r="AA84" s="13" t="e">
        <f>#REF!</f>
        <v>#REF!</v>
      </c>
      <c r="AB84" s="7"/>
      <c r="AC84" s="14">
        <f>食材明細份數計算!AC84*2+食材明細份數計算!AD84*7+食材明細份數計算!AE84*1</f>
        <v>0</v>
      </c>
      <c r="AD84" s="15">
        <f>食材明細份數計算!AD84*5+食材明細份數計算!AF84*4</f>
        <v>0</v>
      </c>
      <c r="AE84" s="15">
        <f>食材明細份數計算!AC84*15+食材明細份數計算!AE84*5</f>
        <v>0</v>
      </c>
      <c r="AF84" s="16"/>
      <c r="AG84" s="11"/>
      <c r="AI84" s="798"/>
      <c r="AJ84" s="18"/>
      <c r="AK84" s="12" t="e">
        <f>#REF!</f>
        <v>#REF!</v>
      </c>
      <c r="AL84" s="12" t="e">
        <f>#REF!</f>
        <v>#REF!</v>
      </c>
      <c r="AM84" s="13" t="e">
        <f>#REF!</f>
        <v>#REF!</v>
      </c>
      <c r="AN84" s="7"/>
      <c r="AO84" s="14">
        <f>食材明細份數計算!AO84*2+食材明細份數計算!AP84*7+食材明細份數計算!AQ84*1</f>
        <v>0</v>
      </c>
      <c r="AP84" s="15">
        <f>食材明細份數計算!AP84*5+食材明細份數計算!AR84*4</f>
        <v>0</v>
      </c>
      <c r="AQ84" s="15">
        <f>食材明細份數計算!AO84*15+食材明細份數計算!AQ84*5</f>
        <v>0</v>
      </c>
      <c r="AR84" s="16"/>
      <c r="AS84" s="11"/>
      <c r="AU84" s="798"/>
      <c r="AV84" s="18"/>
      <c r="AW84" s="12" t="e">
        <f>#REF!</f>
        <v>#REF!</v>
      </c>
      <c r="AX84" s="12" t="e">
        <f>#REF!</f>
        <v>#REF!</v>
      </c>
      <c r="AY84" s="13" t="e">
        <f>#REF!</f>
        <v>#REF!</v>
      </c>
      <c r="AZ84" s="7"/>
      <c r="BA84" s="14">
        <f>食材明細份數計算!BA84*2+食材明細份數計算!BB84*7+食材明細份數計算!BC84*1</f>
        <v>0</v>
      </c>
      <c r="BB84" s="15">
        <f>食材明細份數計算!BB84*5+食材明細份數計算!BD84*4</f>
        <v>0</v>
      </c>
      <c r="BC84" s="15">
        <f>食材明細份數計算!BA84*15+食材明細份數計算!BC84*5</f>
        <v>0</v>
      </c>
      <c r="BD84" s="16"/>
    </row>
    <row r="85" spans="1:56" ht="19.5">
      <c r="A85" s="799"/>
      <c r="B85" s="19"/>
      <c r="C85" s="20" t="e">
        <f>#REF!</f>
        <v>#REF!</v>
      </c>
      <c r="D85" s="20" t="e">
        <f>#REF!</f>
        <v>#REF!</v>
      </c>
      <c r="E85" s="21" t="e">
        <f>#REF!</f>
        <v>#REF!</v>
      </c>
      <c r="F85" s="7"/>
      <c r="G85" s="22">
        <f>食材明細份數計算!G85*2+食材明細份數計算!H85*7+食材明細份數計算!I85*1</f>
        <v>0</v>
      </c>
      <c r="H85" s="23">
        <f>食材明細份數計算!H85*5+食材明細份數計算!J85*4</f>
        <v>0</v>
      </c>
      <c r="I85" s="23">
        <f>食材明細份數計算!G85*15+食材明細份數計算!I85*5</f>
        <v>0</v>
      </c>
      <c r="J85" s="24"/>
      <c r="L85" s="799"/>
      <c r="M85" s="19"/>
      <c r="N85" s="20" t="e">
        <f>#REF!</f>
        <v>#REF!</v>
      </c>
      <c r="O85" s="20" t="e">
        <f>#REF!</f>
        <v>#REF!</v>
      </c>
      <c r="P85" s="21" t="e">
        <f>#REF!</f>
        <v>#REF!</v>
      </c>
      <c r="Q85" s="7"/>
      <c r="R85" s="22">
        <f>食材明細份數計算!R85*2+食材明細份數計算!S85*7+食材明細份數計算!T85*1</f>
        <v>0</v>
      </c>
      <c r="S85" s="23">
        <f>食材明細份數計算!S85*5+食材明細份數計算!U85*4</f>
        <v>0</v>
      </c>
      <c r="T85" s="23">
        <f>食材明細份數計算!R85*15+食材明細份數計算!T85*5</f>
        <v>0</v>
      </c>
      <c r="U85" s="24"/>
      <c r="W85" s="799"/>
      <c r="X85" s="19"/>
      <c r="Y85" s="20" t="e">
        <f>#REF!</f>
        <v>#REF!</v>
      </c>
      <c r="Z85" s="20" t="e">
        <f>#REF!</f>
        <v>#REF!</v>
      </c>
      <c r="AA85" s="21" t="e">
        <f>#REF!</f>
        <v>#REF!</v>
      </c>
      <c r="AB85" s="7"/>
      <c r="AC85" s="22">
        <f>食材明細份數計算!AC85*2+食材明細份數計算!AD85*7+食材明細份數計算!AE85*1</f>
        <v>0</v>
      </c>
      <c r="AD85" s="23">
        <f>食材明細份數計算!AD85*5+食材明細份數計算!AF85*4</f>
        <v>0</v>
      </c>
      <c r="AE85" s="23">
        <f>食材明細份數計算!AC85*15+食材明細份數計算!AE85*5</f>
        <v>0</v>
      </c>
      <c r="AF85" s="24"/>
      <c r="AG85" s="11"/>
      <c r="AI85" s="799"/>
      <c r="AJ85" s="19"/>
      <c r="AK85" s="20" t="e">
        <f>#REF!</f>
        <v>#REF!</v>
      </c>
      <c r="AL85" s="20" t="e">
        <f>#REF!</f>
        <v>#REF!</v>
      </c>
      <c r="AM85" s="21" t="e">
        <f>#REF!</f>
        <v>#REF!</v>
      </c>
      <c r="AN85" s="7"/>
      <c r="AO85" s="22">
        <f>食材明細份數計算!AO85*2+食材明細份數計算!AP85*7+食材明細份數計算!AQ85*1</f>
        <v>0</v>
      </c>
      <c r="AP85" s="23">
        <f>食材明細份數計算!AP85*5+食材明細份數計算!AR85*4</f>
        <v>0</v>
      </c>
      <c r="AQ85" s="23">
        <f>食材明細份數計算!AO85*15+食材明細份數計算!AQ85*5</f>
        <v>0</v>
      </c>
      <c r="AR85" s="24"/>
      <c r="AS85" s="11"/>
      <c r="AU85" s="799"/>
      <c r="AV85" s="19"/>
      <c r="AW85" s="20" t="e">
        <f>#REF!</f>
        <v>#REF!</v>
      </c>
      <c r="AX85" s="20" t="e">
        <f>#REF!</f>
        <v>#REF!</v>
      </c>
      <c r="AY85" s="21" t="e">
        <f>#REF!</f>
        <v>#REF!</v>
      </c>
      <c r="AZ85" s="7"/>
      <c r="BA85" s="22">
        <f>食材明細份數計算!BA85*2+食材明細份數計算!BB85*7+食材明細份數計算!BC85*1</f>
        <v>0</v>
      </c>
      <c r="BB85" s="23">
        <f>食材明細份數計算!BB85*5+食材明細份數計算!BD85*4</f>
        <v>0</v>
      </c>
      <c r="BC85" s="23">
        <f>食材明細份數計算!BA85*15+食材明細份數計算!BC85*5</f>
        <v>0</v>
      </c>
      <c r="BD85" s="24"/>
    </row>
    <row r="86" spans="1:56" ht="20.5" customHeight="1">
      <c r="A86" s="797" t="s">
        <v>4</v>
      </c>
      <c r="B86" s="5" t="e">
        <f>#REF!</f>
        <v>#REF!</v>
      </c>
      <c r="C86" s="5" t="e">
        <f>#REF!</f>
        <v>#REF!</v>
      </c>
      <c r="D86" s="5" t="e">
        <f>#REF!</f>
        <v>#REF!</v>
      </c>
      <c r="E86" s="6" t="e">
        <f>#REF!</f>
        <v>#REF!</v>
      </c>
      <c r="F86" s="7"/>
      <c r="G86" s="8">
        <f>食材明細份數計算!G86*2+食材明細份數計算!H86*7+食材明細份數計算!I86*1</f>
        <v>0</v>
      </c>
      <c r="H86" s="9">
        <f>食材明細份數計算!H86*5+食材明細份數計算!J86*4</f>
        <v>0</v>
      </c>
      <c r="I86" s="9">
        <f>食材明細份數計算!G86*15+食材明細份數計算!I86*5</f>
        <v>0</v>
      </c>
      <c r="J86" s="10"/>
      <c r="L86" s="797" t="s">
        <v>4</v>
      </c>
      <c r="M86" s="5" t="e">
        <f>#REF!</f>
        <v>#REF!</v>
      </c>
      <c r="N86" s="5" t="e">
        <f>#REF!</f>
        <v>#REF!</v>
      </c>
      <c r="O86" s="5" t="e">
        <f>#REF!</f>
        <v>#REF!</v>
      </c>
      <c r="P86" s="6" t="e">
        <f>#REF!</f>
        <v>#REF!</v>
      </c>
      <c r="Q86" s="7"/>
      <c r="R86" s="8">
        <f>食材明細份數計算!R86*2+食材明細份數計算!S86*7+食材明細份數計算!T86*1</f>
        <v>0</v>
      </c>
      <c r="S86" s="9">
        <f>食材明細份數計算!S86*5+食材明細份數計算!U86*4</f>
        <v>0</v>
      </c>
      <c r="T86" s="9">
        <f>食材明細份數計算!R86*15+食材明細份數計算!T86*5</f>
        <v>0</v>
      </c>
      <c r="U86" s="10"/>
      <c r="W86" s="797" t="s">
        <v>4</v>
      </c>
      <c r="X86" s="5" t="e">
        <f>#REF!</f>
        <v>#REF!</v>
      </c>
      <c r="Y86" s="5" t="e">
        <f>#REF!</f>
        <v>#REF!</v>
      </c>
      <c r="Z86" s="5" t="e">
        <f>#REF!</f>
        <v>#REF!</v>
      </c>
      <c r="AA86" s="6" t="e">
        <f>#REF!</f>
        <v>#REF!</v>
      </c>
      <c r="AB86" s="7"/>
      <c r="AC86" s="8">
        <f>食材明細份數計算!AC86*2+食材明細份數計算!AD86*7+食材明細份數計算!AE86*1</f>
        <v>0</v>
      </c>
      <c r="AD86" s="9">
        <f>食材明細份數計算!AD86*5+食材明細份數計算!AF86*4</f>
        <v>0</v>
      </c>
      <c r="AE86" s="9">
        <f>食材明細份數計算!AC86*15+食材明細份數計算!AE86*5</f>
        <v>0</v>
      </c>
      <c r="AF86" s="10"/>
      <c r="AG86" s="11"/>
      <c r="AI86" s="797" t="s">
        <v>4</v>
      </c>
      <c r="AJ86" s="5" t="e">
        <f>#REF!</f>
        <v>#REF!</v>
      </c>
      <c r="AK86" s="5" t="e">
        <f>#REF!</f>
        <v>#REF!</v>
      </c>
      <c r="AL86" s="5" t="e">
        <f>#REF!</f>
        <v>#REF!</v>
      </c>
      <c r="AM86" s="6" t="e">
        <f>#REF!</f>
        <v>#REF!</v>
      </c>
      <c r="AN86" s="7"/>
      <c r="AO86" s="8">
        <f>食材明細份數計算!AO86*2+食材明細份數計算!AP86*7+食材明細份數計算!AQ86*1</f>
        <v>0</v>
      </c>
      <c r="AP86" s="9">
        <f>食材明細份數計算!AP86*5+食材明細份數計算!AR86*4</f>
        <v>0</v>
      </c>
      <c r="AQ86" s="9">
        <f>食材明細份數計算!AO86*15+食材明細份數計算!AQ86*5</f>
        <v>0</v>
      </c>
      <c r="AR86" s="10"/>
      <c r="AS86" s="11"/>
      <c r="AU86" s="797" t="s">
        <v>4</v>
      </c>
      <c r="AV86" s="5" t="e">
        <f>#REF!</f>
        <v>#REF!</v>
      </c>
      <c r="AW86" s="5" t="e">
        <f>#REF!</f>
        <v>#REF!</v>
      </c>
      <c r="AX86" s="5" t="e">
        <f>#REF!</f>
        <v>#REF!</v>
      </c>
      <c r="AY86" s="6" t="e">
        <f>#REF!</f>
        <v>#REF!</v>
      </c>
      <c r="AZ86" s="7"/>
      <c r="BA86" s="8">
        <f>食材明細份數計算!BA86*2+食材明細份數計算!BB86*7+食材明細份數計算!BC86*1</f>
        <v>0</v>
      </c>
      <c r="BB86" s="9">
        <f>食材明細份數計算!BB86*5+食材明細份數計算!BD86*4</f>
        <v>0</v>
      </c>
      <c r="BC86" s="9">
        <f>食材明細份數計算!BA86*15+食材明細份數計算!BC86*5</f>
        <v>0</v>
      </c>
      <c r="BD86" s="10"/>
    </row>
    <row r="87" spans="1:56" ht="19.5">
      <c r="A87" s="798"/>
      <c r="B87" s="12"/>
      <c r="C87" s="12" t="e">
        <f>#REF!</f>
        <v>#REF!</v>
      </c>
      <c r="D87" s="12" t="e">
        <f>#REF!</f>
        <v>#REF!</v>
      </c>
      <c r="E87" s="13" t="e">
        <f>#REF!</f>
        <v>#REF!</v>
      </c>
      <c r="F87" s="7"/>
      <c r="G87" s="14">
        <f>食材明細份數計算!G87*2+食材明細份數計算!H87*7+食材明細份數計算!I87*1</f>
        <v>0</v>
      </c>
      <c r="H87" s="15">
        <f>食材明細份數計算!H87*5+食材明細份數計算!J87*4</f>
        <v>0</v>
      </c>
      <c r="I87" s="15">
        <f>食材明細份數計算!G87*15+食材明細份數計算!I87*5</f>
        <v>0</v>
      </c>
      <c r="J87" s="16"/>
      <c r="L87" s="798"/>
      <c r="M87" s="12"/>
      <c r="N87" s="12" t="e">
        <f>#REF!</f>
        <v>#REF!</v>
      </c>
      <c r="O87" s="12" t="e">
        <f>#REF!</f>
        <v>#REF!</v>
      </c>
      <c r="P87" s="13" t="e">
        <f>#REF!</f>
        <v>#REF!</v>
      </c>
      <c r="Q87" s="7"/>
      <c r="R87" s="14">
        <f>食材明細份數計算!R87*2+食材明細份數計算!S87*7+食材明細份數計算!T87*1</f>
        <v>0</v>
      </c>
      <c r="S87" s="15">
        <f>食材明細份數計算!S87*5+食材明細份數計算!U87*4</f>
        <v>0</v>
      </c>
      <c r="T87" s="15">
        <f>食材明細份數計算!R87*15+食材明細份數計算!T87*5</f>
        <v>0</v>
      </c>
      <c r="U87" s="16"/>
      <c r="W87" s="798"/>
      <c r="X87" s="12"/>
      <c r="Y87" s="12" t="e">
        <f>#REF!</f>
        <v>#REF!</v>
      </c>
      <c r="Z87" s="12" t="e">
        <f>#REF!</f>
        <v>#REF!</v>
      </c>
      <c r="AA87" s="13" t="e">
        <f>#REF!</f>
        <v>#REF!</v>
      </c>
      <c r="AB87" s="7"/>
      <c r="AC87" s="14">
        <f>食材明細份數計算!AC87*2+食材明細份數計算!AD87*7+食材明細份數計算!AE87*1</f>
        <v>0</v>
      </c>
      <c r="AD87" s="15">
        <f>食材明細份數計算!AD87*5+食材明細份數計算!AF87*4</f>
        <v>0</v>
      </c>
      <c r="AE87" s="15">
        <f>食材明細份數計算!AC87*15+食材明細份數計算!AE87*5</f>
        <v>0</v>
      </c>
      <c r="AF87" s="16"/>
      <c r="AG87" s="11"/>
      <c r="AI87" s="798"/>
      <c r="AJ87" s="12"/>
      <c r="AK87" s="12" t="e">
        <f>#REF!</f>
        <v>#REF!</v>
      </c>
      <c r="AL87" s="12" t="e">
        <f>#REF!</f>
        <v>#REF!</v>
      </c>
      <c r="AM87" s="13" t="e">
        <f>#REF!</f>
        <v>#REF!</v>
      </c>
      <c r="AN87" s="7"/>
      <c r="AO87" s="14">
        <f>食材明細份數計算!AO87*2+食材明細份數計算!AP87*7+食材明細份數計算!AQ87*1</f>
        <v>0</v>
      </c>
      <c r="AP87" s="15">
        <f>食材明細份數計算!AP87*5+食材明細份數計算!AR87*4</f>
        <v>0</v>
      </c>
      <c r="AQ87" s="15">
        <f>食材明細份數計算!AO87*15+食材明細份數計算!AQ87*5</f>
        <v>0</v>
      </c>
      <c r="AR87" s="16"/>
      <c r="AS87" s="11"/>
      <c r="AU87" s="798"/>
      <c r="AV87" s="12"/>
      <c r="AW87" s="12" t="e">
        <f>#REF!</f>
        <v>#REF!</v>
      </c>
      <c r="AX87" s="12" t="e">
        <f>#REF!</f>
        <v>#REF!</v>
      </c>
      <c r="AY87" s="13" t="e">
        <f>#REF!</f>
        <v>#REF!</v>
      </c>
      <c r="AZ87" s="7"/>
      <c r="BA87" s="14">
        <f>食材明細份數計算!BA87*2+食材明細份數計算!BB87*7+食材明細份數計算!BC87*1</f>
        <v>0</v>
      </c>
      <c r="BB87" s="15">
        <f>食材明細份數計算!BB87*5+食材明細份數計算!BD87*4</f>
        <v>0</v>
      </c>
      <c r="BC87" s="15">
        <f>食材明細份數計算!BA87*15+食材明細份數計算!BC87*5</f>
        <v>0</v>
      </c>
      <c r="BD87" s="16"/>
    </row>
    <row r="88" spans="1:56" ht="19.5">
      <c r="A88" s="798"/>
      <c r="B88" s="17"/>
      <c r="C88" s="12" t="e">
        <f>#REF!</f>
        <v>#REF!</v>
      </c>
      <c r="D88" s="12" t="e">
        <f>#REF!</f>
        <v>#REF!</v>
      </c>
      <c r="E88" s="13" t="e">
        <f>#REF!</f>
        <v>#REF!</v>
      </c>
      <c r="F88" s="7"/>
      <c r="G88" s="14">
        <f>食材明細份數計算!G88*2+食材明細份數計算!H88*7+食材明細份數計算!I88*1</f>
        <v>0</v>
      </c>
      <c r="H88" s="15">
        <f>食材明細份數計算!H88*5+食材明細份數計算!J88*4</f>
        <v>0</v>
      </c>
      <c r="I88" s="15">
        <f>食材明細份數計算!G88*15+食材明細份數計算!I88*5</f>
        <v>0</v>
      </c>
      <c r="J88" s="16"/>
      <c r="L88" s="798"/>
      <c r="M88" s="17"/>
      <c r="N88" s="12" t="e">
        <f>#REF!</f>
        <v>#REF!</v>
      </c>
      <c r="O88" s="12" t="e">
        <f>#REF!</f>
        <v>#REF!</v>
      </c>
      <c r="P88" s="13" t="e">
        <f>#REF!</f>
        <v>#REF!</v>
      </c>
      <c r="Q88" s="7"/>
      <c r="R88" s="14">
        <f>食材明細份數計算!R88*2+食材明細份數計算!S88*7+食材明細份數計算!T88*1</f>
        <v>0</v>
      </c>
      <c r="S88" s="15">
        <f>食材明細份數計算!S88*5+食材明細份數計算!U88*4</f>
        <v>0</v>
      </c>
      <c r="T88" s="15">
        <f>食材明細份數計算!R88*15+食材明細份數計算!T88*5</f>
        <v>0</v>
      </c>
      <c r="U88" s="16"/>
      <c r="W88" s="798"/>
      <c r="X88" s="17"/>
      <c r="Y88" s="12" t="e">
        <f>#REF!</f>
        <v>#REF!</v>
      </c>
      <c r="Z88" s="12" t="e">
        <f>#REF!</f>
        <v>#REF!</v>
      </c>
      <c r="AA88" s="13" t="e">
        <f>#REF!</f>
        <v>#REF!</v>
      </c>
      <c r="AB88" s="7"/>
      <c r="AC88" s="14">
        <f>食材明細份數計算!AC88*2+食材明細份數計算!AD88*7+食材明細份數計算!AE88*1</f>
        <v>0</v>
      </c>
      <c r="AD88" s="15">
        <f>食材明細份數計算!AD88*5+食材明細份數計算!AF88*4</f>
        <v>0</v>
      </c>
      <c r="AE88" s="15">
        <f>食材明細份數計算!AC88*15+食材明細份數計算!AE88*5</f>
        <v>0</v>
      </c>
      <c r="AF88" s="16"/>
      <c r="AG88" s="11"/>
      <c r="AI88" s="798"/>
      <c r="AJ88" s="17"/>
      <c r="AK88" s="12" t="e">
        <f>#REF!</f>
        <v>#REF!</v>
      </c>
      <c r="AL88" s="12" t="e">
        <f>#REF!</f>
        <v>#REF!</v>
      </c>
      <c r="AM88" s="13" t="e">
        <f>#REF!</f>
        <v>#REF!</v>
      </c>
      <c r="AN88" s="7"/>
      <c r="AO88" s="14">
        <f>食材明細份數計算!AO88*2+食材明細份數計算!AP88*7+食材明細份數計算!AQ88*1</f>
        <v>0</v>
      </c>
      <c r="AP88" s="15">
        <f>食材明細份數計算!AP88*5+食材明細份數計算!AR88*4</f>
        <v>0</v>
      </c>
      <c r="AQ88" s="15">
        <f>食材明細份數計算!AO88*15+食材明細份數計算!AQ88*5</f>
        <v>0</v>
      </c>
      <c r="AR88" s="16"/>
      <c r="AS88" s="11"/>
      <c r="AU88" s="798"/>
      <c r="AV88" s="17"/>
      <c r="AW88" s="12" t="e">
        <f>#REF!</f>
        <v>#REF!</v>
      </c>
      <c r="AX88" s="12" t="e">
        <f>#REF!</f>
        <v>#REF!</v>
      </c>
      <c r="AY88" s="13" t="e">
        <f>#REF!</f>
        <v>#REF!</v>
      </c>
      <c r="AZ88" s="7"/>
      <c r="BA88" s="14">
        <f>食材明細份數計算!BA88*2+食材明細份數計算!BB88*7+食材明細份數計算!BC88*1</f>
        <v>0</v>
      </c>
      <c r="BB88" s="15">
        <f>食材明細份數計算!BB88*5+食材明細份數計算!BD88*4</f>
        <v>0</v>
      </c>
      <c r="BC88" s="15">
        <f>食材明細份數計算!BA88*15+食材明細份數計算!BC88*5</f>
        <v>0</v>
      </c>
      <c r="BD88" s="16"/>
    </row>
    <row r="89" spans="1:56" ht="19.5">
      <c r="A89" s="798"/>
      <c r="B89" s="17"/>
      <c r="C89" s="12" t="e">
        <f>#REF!</f>
        <v>#REF!</v>
      </c>
      <c r="D89" s="12" t="e">
        <f>#REF!</f>
        <v>#REF!</v>
      </c>
      <c r="E89" s="13" t="e">
        <f>#REF!</f>
        <v>#REF!</v>
      </c>
      <c r="F89" s="7"/>
      <c r="G89" s="14">
        <f>食材明細份數計算!G89*2+食材明細份數計算!H89*7+食材明細份數計算!I89*1</f>
        <v>0</v>
      </c>
      <c r="H89" s="15">
        <f>食材明細份數計算!H89*5+食材明細份數計算!J89*4</f>
        <v>0</v>
      </c>
      <c r="I89" s="15">
        <f>食材明細份數計算!G89*15+食材明細份數計算!I89*5</f>
        <v>0</v>
      </c>
      <c r="J89" s="16"/>
      <c r="L89" s="798"/>
      <c r="M89" s="17"/>
      <c r="N89" s="12" t="e">
        <f>#REF!</f>
        <v>#REF!</v>
      </c>
      <c r="O89" s="12" t="e">
        <f>#REF!</f>
        <v>#REF!</v>
      </c>
      <c r="P89" s="13" t="e">
        <f>#REF!</f>
        <v>#REF!</v>
      </c>
      <c r="Q89" s="7"/>
      <c r="R89" s="14">
        <f>食材明細份數計算!R89*2+食材明細份數計算!S89*7+食材明細份數計算!T89*1</f>
        <v>0</v>
      </c>
      <c r="S89" s="15">
        <f>食材明細份數計算!S89*5+食材明細份數計算!U89*4</f>
        <v>0</v>
      </c>
      <c r="T89" s="15">
        <f>食材明細份數計算!R89*15+食材明細份數計算!T89*5</f>
        <v>0</v>
      </c>
      <c r="U89" s="16"/>
      <c r="W89" s="798"/>
      <c r="X89" s="17"/>
      <c r="Y89" s="12" t="e">
        <f>#REF!</f>
        <v>#REF!</v>
      </c>
      <c r="Z89" s="12" t="e">
        <f>#REF!</f>
        <v>#REF!</v>
      </c>
      <c r="AA89" s="13" t="e">
        <f>#REF!</f>
        <v>#REF!</v>
      </c>
      <c r="AB89" s="7"/>
      <c r="AC89" s="14">
        <f>食材明細份數計算!AC89*2+食材明細份數計算!AD89*7+食材明細份數計算!AE89*1</f>
        <v>0</v>
      </c>
      <c r="AD89" s="15">
        <f>食材明細份數計算!AD89*5+食材明細份數計算!AF89*4</f>
        <v>0</v>
      </c>
      <c r="AE89" s="15">
        <f>食材明細份數計算!AC89*15+食材明細份數計算!AE89*5</f>
        <v>0</v>
      </c>
      <c r="AF89" s="16"/>
      <c r="AG89" s="11"/>
      <c r="AI89" s="798"/>
      <c r="AJ89" s="17"/>
      <c r="AK89" s="12" t="e">
        <f>#REF!</f>
        <v>#REF!</v>
      </c>
      <c r="AL89" s="12" t="e">
        <f>#REF!</f>
        <v>#REF!</v>
      </c>
      <c r="AM89" s="13" t="e">
        <f>#REF!</f>
        <v>#REF!</v>
      </c>
      <c r="AN89" s="7"/>
      <c r="AO89" s="14">
        <f>食材明細份數計算!AO89*2+食材明細份數計算!AP89*7+食材明細份數計算!AQ89*1</f>
        <v>0</v>
      </c>
      <c r="AP89" s="15">
        <f>食材明細份數計算!AP89*5+食材明細份數計算!AR89*4</f>
        <v>0</v>
      </c>
      <c r="AQ89" s="15">
        <f>食材明細份數計算!AO89*15+食材明細份數計算!AQ89*5</f>
        <v>0</v>
      </c>
      <c r="AR89" s="16"/>
      <c r="AS89" s="11"/>
      <c r="AU89" s="798"/>
      <c r="AV89" s="17"/>
      <c r="AW89" s="12" t="e">
        <f>#REF!</f>
        <v>#REF!</v>
      </c>
      <c r="AX89" s="12" t="e">
        <f>#REF!</f>
        <v>#REF!</v>
      </c>
      <c r="AY89" s="13" t="e">
        <f>#REF!</f>
        <v>#REF!</v>
      </c>
      <c r="AZ89" s="7"/>
      <c r="BA89" s="14">
        <f>食材明細份數計算!BA89*2+食材明細份數計算!BB89*7+食材明細份數計算!BC89*1</f>
        <v>0</v>
      </c>
      <c r="BB89" s="15">
        <f>食材明細份數計算!BB89*5+食材明細份數計算!BD89*4</f>
        <v>0</v>
      </c>
      <c r="BC89" s="15">
        <f>食材明細份數計算!BA89*15+食材明細份數計算!BC89*5</f>
        <v>0</v>
      </c>
      <c r="BD89" s="16"/>
    </row>
    <row r="90" spans="1:56" ht="19.5">
      <c r="A90" s="798"/>
      <c r="B90" s="17"/>
      <c r="C90" s="12" t="e">
        <f>#REF!</f>
        <v>#REF!</v>
      </c>
      <c r="D90" s="12" t="e">
        <f>#REF!</f>
        <v>#REF!</v>
      </c>
      <c r="E90" s="13" t="e">
        <f>#REF!</f>
        <v>#REF!</v>
      </c>
      <c r="F90" s="7"/>
      <c r="G90" s="14">
        <f>食材明細份數計算!G90*2+食材明細份數計算!H90*7+食材明細份數計算!I90*1</f>
        <v>0</v>
      </c>
      <c r="H90" s="15">
        <f>食材明細份數計算!H90*5+食材明細份數計算!J90*4</f>
        <v>0</v>
      </c>
      <c r="I90" s="15">
        <f>食材明細份數計算!G90*15+食材明細份數計算!I90*5</f>
        <v>0</v>
      </c>
      <c r="J90" s="16"/>
      <c r="L90" s="798"/>
      <c r="M90" s="17"/>
      <c r="N90" s="12" t="e">
        <f>#REF!</f>
        <v>#REF!</v>
      </c>
      <c r="O90" s="12" t="e">
        <f>#REF!</f>
        <v>#REF!</v>
      </c>
      <c r="P90" s="13" t="e">
        <f>#REF!</f>
        <v>#REF!</v>
      </c>
      <c r="Q90" s="7"/>
      <c r="R90" s="14">
        <f>食材明細份數計算!R90*2+食材明細份數計算!S90*7+食材明細份數計算!T90*1</f>
        <v>0</v>
      </c>
      <c r="S90" s="15">
        <f>食材明細份數計算!S90*5+食材明細份數計算!U90*4</f>
        <v>0</v>
      </c>
      <c r="T90" s="15">
        <f>食材明細份數計算!R90*15+食材明細份數計算!T90*5</f>
        <v>0</v>
      </c>
      <c r="U90" s="16"/>
      <c r="W90" s="798"/>
      <c r="X90" s="17"/>
      <c r="Y90" s="12" t="e">
        <f>#REF!</f>
        <v>#REF!</v>
      </c>
      <c r="Z90" s="12" t="e">
        <f>#REF!</f>
        <v>#REF!</v>
      </c>
      <c r="AA90" s="13" t="e">
        <f>#REF!</f>
        <v>#REF!</v>
      </c>
      <c r="AB90" s="7"/>
      <c r="AC90" s="14">
        <f>食材明細份數計算!AC90*2+食材明細份數計算!AD90*7+食材明細份數計算!AE90*1</f>
        <v>0</v>
      </c>
      <c r="AD90" s="15">
        <f>食材明細份數計算!AD90*5+食材明細份數計算!AF90*4</f>
        <v>0</v>
      </c>
      <c r="AE90" s="15">
        <f>食材明細份數計算!AC90*15+食材明細份數計算!AE90*5</f>
        <v>0</v>
      </c>
      <c r="AF90" s="16"/>
      <c r="AG90" s="11"/>
      <c r="AI90" s="798"/>
      <c r="AJ90" s="17"/>
      <c r="AK90" s="12" t="e">
        <f>#REF!</f>
        <v>#REF!</v>
      </c>
      <c r="AL90" s="12" t="e">
        <f>#REF!</f>
        <v>#REF!</v>
      </c>
      <c r="AM90" s="13" t="e">
        <f>#REF!</f>
        <v>#REF!</v>
      </c>
      <c r="AN90" s="7"/>
      <c r="AO90" s="14">
        <f>食材明細份數計算!AO90*2+食材明細份數計算!AP90*7+食材明細份數計算!AQ90*1</f>
        <v>0</v>
      </c>
      <c r="AP90" s="15">
        <f>食材明細份數計算!AP90*5+食材明細份數計算!AR90*4</f>
        <v>0</v>
      </c>
      <c r="AQ90" s="15">
        <f>食材明細份數計算!AO90*15+食材明細份數計算!AQ90*5</f>
        <v>0</v>
      </c>
      <c r="AR90" s="16"/>
      <c r="AS90" s="11"/>
      <c r="AU90" s="798"/>
      <c r="AV90" s="17"/>
      <c r="AW90" s="12" t="e">
        <f>#REF!</f>
        <v>#REF!</v>
      </c>
      <c r="AX90" s="12" t="e">
        <f>#REF!</f>
        <v>#REF!</v>
      </c>
      <c r="AY90" s="13" t="e">
        <f>#REF!</f>
        <v>#REF!</v>
      </c>
      <c r="AZ90" s="7"/>
      <c r="BA90" s="14">
        <f>食材明細份數計算!BA90*2+食材明細份數計算!BB90*7+食材明細份數計算!BC90*1</f>
        <v>0</v>
      </c>
      <c r="BB90" s="15">
        <f>食材明細份數計算!BB90*5+食材明細份數計算!BD90*4</f>
        <v>0</v>
      </c>
      <c r="BC90" s="15">
        <f>食材明細份數計算!BA90*15+食材明細份數計算!BC90*5</f>
        <v>0</v>
      </c>
      <c r="BD90" s="16"/>
    </row>
    <row r="91" spans="1:56" ht="19.5">
      <c r="A91" s="798"/>
      <c r="B91" s="18"/>
      <c r="C91" s="12" t="e">
        <f>#REF!</f>
        <v>#REF!</v>
      </c>
      <c r="D91" s="12" t="e">
        <f>#REF!</f>
        <v>#REF!</v>
      </c>
      <c r="E91" s="13" t="e">
        <f>#REF!</f>
        <v>#REF!</v>
      </c>
      <c r="F91" s="7"/>
      <c r="G91" s="14">
        <f>食材明細份數計算!G91*2+食材明細份數計算!H91*7+食材明細份數計算!I91*1</f>
        <v>0</v>
      </c>
      <c r="H91" s="15">
        <f>食材明細份數計算!H91*5+食材明細份數計算!J91*4</f>
        <v>0</v>
      </c>
      <c r="I91" s="15">
        <f>食材明細份數計算!G91*15+食材明細份數計算!I91*5</f>
        <v>0</v>
      </c>
      <c r="J91" s="16"/>
      <c r="L91" s="798"/>
      <c r="M91" s="18"/>
      <c r="N91" s="12" t="e">
        <f>#REF!</f>
        <v>#REF!</v>
      </c>
      <c r="O91" s="12" t="e">
        <f>#REF!</f>
        <v>#REF!</v>
      </c>
      <c r="P91" s="13" t="e">
        <f>#REF!</f>
        <v>#REF!</v>
      </c>
      <c r="Q91" s="7"/>
      <c r="R91" s="14">
        <f>食材明細份數計算!R91*2+食材明細份數計算!S91*7+食材明細份數計算!T91*1</f>
        <v>0</v>
      </c>
      <c r="S91" s="15">
        <f>食材明細份數計算!S91*5+食材明細份數計算!U91*4</f>
        <v>0</v>
      </c>
      <c r="T91" s="15">
        <f>食材明細份數計算!R91*15+食材明細份數計算!T91*5</f>
        <v>0</v>
      </c>
      <c r="U91" s="16"/>
      <c r="W91" s="798"/>
      <c r="X91" s="18"/>
      <c r="Y91" s="12" t="e">
        <f>#REF!</f>
        <v>#REF!</v>
      </c>
      <c r="Z91" s="12" t="e">
        <f>#REF!</f>
        <v>#REF!</v>
      </c>
      <c r="AA91" s="13" t="e">
        <f>#REF!</f>
        <v>#REF!</v>
      </c>
      <c r="AB91" s="7"/>
      <c r="AC91" s="14">
        <f>食材明細份數計算!AC91*2+食材明細份數計算!AD91*7+食材明細份數計算!AE91*1</f>
        <v>0</v>
      </c>
      <c r="AD91" s="15">
        <f>食材明細份數計算!AD91*5+食材明細份數計算!AF91*4</f>
        <v>0</v>
      </c>
      <c r="AE91" s="15">
        <f>食材明細份數計算!AC91*15+食材明細份數計算!AE91*5</f>
        <v>0</v>
      </c>
      <c r="AF91" s="16"/>
      <c r="AG91" s="11"/>
      <c r="AI91" s="798"/>
      <c r="AJ91" s="18"/>
      <c r="AK91" s="12" t="e">
        <f>#REF!</f>
        <v>#REF!</v>
      </c>
      <c r="AL91" s="12" t="e">
        <f>#REF!</f>
        <v>#REF!</v>
      </c>
      <c r="AM91" s="13" t="e">
        <f>#REF!</f>
        <v>#REF!</v>
      </c>
      <c r="AN91" s="7"/>
      <c r="AO91" s="14">
        <f>食材明細份數計算!AO91*2+食材明細份數計算!AP91*7+食材明細份數計算!AQ91*1</f>
        <v>0</v>
      </c>
      <c r="AP91" s="15">
        <f>食材明細份數計算!AP91*5+食材明細份數計算!AR91*4</f>
        <v>0</v>
      </c>
      <c r="AQ91" s="15">
        <f>食材明細份數計算!AO91*15+食材明細份數計算!AQ91*5</f>
        <v>0</v>
      </c>
      <c r="AR91" s="16"/>
      <c r="AS91" s="11"/>
      <c r="AU91" s="798"/>
      <c r="AV91" s="18"/>
      <c r="AW91" s="12" t="e">
        <f>#REF!</f>
        <v>#REF!</v>
      </c>
      <c r="AX91" s="12" t="e">
        <f>#REF!</f>
        <v>#REF!</v>
      </c>
      <c r="AY91" s="13" t="e">
        <f>#REF!</f>
        <v>#REF!</v>
      </c>
      <c r="AZ91" s="7"/>
      <c r="BA91" s="14">
        <f>食材明細份數計算!BA91*2+食材明細份數計算!BB91*7+食材明細份數計算!BC91*1</f>
        <v>0</v>
      </c>
      <c r="BB91" s="15">
        <f>食材明細份數計算!BB91*5+食材明細份數計算!BD91*4</f>
        <v>0</v>
      </c>
      <c r="BC91" s="15">
        <f>食材明細份數計算!BA91*15+食材明細份數計算!BC91*5</f>
        <v>0</v>
      </c>
      <c r="BD91" s="16"/>
    </row>
    <row r="92" spans="1:56" ht="19.5">
      <c r="A92" s="798"/>
      <c r="B92" s="18"/>
      <c r="C92" s="12" t="e">
        <f>#REF!</f>
        <v>#REF!</v>
      </c>
      <c r="D92" s="12" t="e">
        <f>#REF!</f>
        <v>#REF!</v>
      </c>
      <c r="E92" s="13" t="e">
        <f>#REF!</f>
        <v>#REF!</v>
      </c>
      <c r="F92" s="7"/>
      <c r="G92" s="14">
        <f>食材明細份數計算!G92*2+食材明細份數計算!H92*7+食材明細份數計算!I92*1</f>
        <v>0</v>
      </c>
      <c r="H92" s="15">
        <f>食材明細份數計算!H92*5+食材明細份數計算!J92*4</f>
        <v>0</v>
      </c>
      <c r="I92" s="15">
        <f>食材明細份數計算!G92*15+食材明細份數計算!I92*5</f>
        <v>0</v>
      </c>
      <c r="J92" s="16"/>
      <c r="L92" s="798"/>
      <c r="M92" s="18"/>
      <c r="N92" s="12" t="e">
        <f>#REF!</f>
        <v>#REF!</v>
      </c>
      <c r="O92" s="12" t="e">
        <f>#REF!</f>
        <v>#REF!</v>
      </c>
      <c r="P92" s="13" t="e">
        <f>#REF!</f>
        <v>#REF!</v>
      </c>
      <c r="Q92" s="7"/>
      <c r="R92" s="14">
        <f>食材明細份數計算!R92*2+食材明細份數計算!S92*7+食材明細份數計算!T92*1</f>
        <v>0</v>
      </c>
      <c r="S92" s="15">
        <f>食材明細份數計算!S92*5+食材明細份數計算!U92*4</f>
        <v>0</v>
      </c>
      <c r="T92" s="15">
        <f>食材明細份數計算!R92*15+食材明細份數計算!T92*5</f>
        <v>0</v>
      </c>
      <c r="U92" s="16"/>
      <c r="W92" s="798"/>
      <c r="X92" s="18"/>
      <c r="Y92" s="12" t="e">
        <f>#REF!</f>
        <v>#REF!</v>
      </c>
      <c r="Z92" s="12" t="e">
        <f>#REF!</f>
        <v>#REF!</v>
      </c>
      <c r="AA92" s="13" t="e">
        <f>#REF!</f>
        <v>#REF!</v>
      </c>
      <c r="AB92" s="7"/>
      <c r="AC92" s="14">
        <f>食材明細份數計算!AC92*2+食材明細份數計算!AD92*7+食材明細份數計算!AE92*1</f>
        <v>0</v>
      </c>
      <c r="AD92" s="15">
        <f>食材明細份數計算!AD92*5+食材明細份數計算!AF92*4</f>
        <v>0</v>
      </c>
      <c r="AE92" s="15">
        <f>食材明細份數計算!AC92*15+食材明細份數計算!AE92*5</f>
        <v>0</v>
      </c>
      <c r="AF92" s="16"/>
      <c r="AG92" s="11"/>
      <c r="AI92" s="798"/>
      <c r="AJ92" s="18"/>
      <c r="AK92" s="12" t="e">
        <f>#REF!</f>
        <v>#REF!</v>
      </c>
      <c r="AL92" s="12" t="e">
        <f>#REF!</f>
        <v>#REF!</v>
      </c>
      <c r="AM92" s="13" t="e">
        <f>#REF!</f>
        <v>#REF!</v>
      </c>
      <c r="AN92" s="7"/>
      <c r="AO92" s="14">
        <f>食材明細份數計算!AO92*2+食材明細份數計算!AP92*7+食材明細份數計算!AQ92*1</f>
        <v>0</v>
      </c>
      <c r="AP92" s="15">
        <f>食材明細份數計算!AP92*5+食材明細份數計算!AR92*4</f>
        <v>0</v>
      </c>
      <c r="AQ92" s="15">
        <f>食材明細份數計算!AO92*15+食材明細份數計算!AQ92*5</f>
        <v>0</v>
      </c>
      <c r="AR92" s="16"/>
      <c r="AS92" s="11"/>
      <c r="AU92" s="798"/>
      <c r="AV92" s="18"/>
      <c r="AW92" s="12" t="e">
        <f>#REF!</f>
        <v>#REF!</v>
      </c>
      <c r="AX92" s="12" t="e">
        <f>#REF!</f>
        <v>#REF!</v>
      </c>
      <c r="AY92" s="13" t="e">
        <f>#REF!</f>
        <v>#REF!</v>
      </c>
      <c r="AZ92" s="7"/>
      <c r="BA92" s="14">
        <f>食材明細份數計算!BA92*2+食材明細份數計算!BB92*7+食材明細份數計算!BC92*1</f>
        <v>0</v>
      </c>
      <c r="BB92" s="15">
        <f>食材明細份數計算!BB92*5+食材明細份數計算!BD92*4</f>
        <v>0</v>
      </c>
      <c r="BC92" s="15">
        <f>食材明細份數計算!BA92*15+食材明細份數計算!BC92*5</f>
        <v>0</v>
      </c>
      <c r="BD92" s="16"/>
    </row>
    <row r="93" spans="1:56" ht="19.5">
      <c r="A93" s="799"/>
      <c r="B93" s="19"/>
      <c r="C93" s="20" t="e">
        <f>#REF!</f>
        <v>#REF!</v>
      </c>
      <c r="D93" s="20" t="e">
        <f>#REF!</f>
        <v>#REF!</v>
      </c>
      <c r="E93" s="21" t="e">
        <f>#REF!</f>
        <v>#REF!</v>
      </c>
      <c r="F93" s="7"/>
      <c r="G93" s="22">
        <f>食材明細份數計算!G93*2+食材明細份數計算!H93*7+食材明細份數計算!I93*1</f>
        <v>0</v>
      </c>
      <c r="H93" s="23">
        <f>食材明細份數計算!H93*5+食材明細份數計算!J93*4</f>
        <v>0</v>
      </c>
      <c r="I93" s="23">
        <f>食材明細份數計算!G93*15+食材明細份數計算!I93*5</f>
        <v>0</v>
      </c>
      <c r="J93" s="24"/>
      <c r="L93" s="799"/>
      <c r="M93" s="19"/>
      <c r="N93" s="20" t="e">
        <f>#REF!</f>
        <v>#REF!</v>
      </c>
      <c r="O93" s="20" t="e">
        <f>#REF!</f>
        <v>#REF!</v>
      </c>
      <c r="P93" s="21" t="e">
        <f>#REF!</f>
        <v>#REF!</v>
      </c>
      <c r="Q93" s="7"/>
      <c r="R93" s="22">
        <f>食材明細份數計算!R93*2+食材明細份數計算!S93*7+食材明細份數計算!T93*1</f>
        <v>0</v>
      </c>
      <c r="S93" s="23">
        <f>食材明細份數計算!S93*5+食材明細份數計算!U93*4</f>
        <v>0</v>
      </c>
      <c r="T93" s="23">
        <f>食材明細份數計算!R93*15+食材明細份數計算!T93*5</f>
        <v>0</v>
      </c>
      <c r="U93" s="24"/>
      <c r="W93" s="799"/>
      <c r="X93" s="19"/>
      <c r="Y93" s="20" t="e">
        <f>#REF!</f>
        <v>#REF!</v>
      </c>
      <c r="Z93" s="20" t="e">
        <f>#REF!</f>
        <v>#REF!</v>
      </c>
      <c r="AA93" s="21" t="e">
        <f>#REF!</f>
        <v>#REF!</v>
      </c>
      <c r="AB93" s="7"/>
      <c r="AC93" s="22">
        <f>食材明細份數計算!AC93*2+食材明細份數計算!AD93*7+食材明細份數計算!AE93*1</f>
        <v>0</v>
      </c>
      <c r="AD93" s="23">
        <f>食材明細份數計算!AD93*5+食材明細份數計算!AF93*4</f>
        <v>0</v>
      </c>
      <c r="AE93" s="23">
        <f>食材明細份數計算!AC93*15+食材明細份數計算!AE93*5</f>
        <v>0</v>
      </c>
      <c r="AF93" s="24"/>
      <c r="AG93" s="11"/>
      <c r="AI93" s="799"/>
      <c r="AJ93" s="19"/>
      <c r="AK93" s="20" t="e">
        <f>#REF!</f>
        <v>#REF!</v>
      </c>
      <c r="AL93" s="20" t="e">
        <f>#REF!</f>
        <v>#REF!</v>
      </c>
      <c r="AM93" s="21" t="e">
        <f>#REF!</f>
        <v>#REF!</v>
      </c>
      <c r="AN93" s="7"/>
      <c r="AO93" s="22">
        <f>食材明細份數計算!AO93*2+食材明細份數計算!AP93*7+食材明細份數計算!AQ93*1</f>
        <v>0</v>
      </c>
      <c r="AP93" s="23">
        <f>食材明細份數計算!AP93*5+食材明細份數計算!AR93*4</f>
        <v>0</v>
      </c>
      <c r="AQ93" s="23">
        <f>食材明細份數計算!AO93*15+食材明細份數計算!AQ93*5</f>
        <v>0</v>
      </c>
      <c r="AR93" s="24"/>
      <c r="AS93" s="11"/>
      <c r="AU93" s="799"/>
      <c r="AV93" s="19"/>
      <c r="AW93" s="20" t="e">
        <f>#REF!</f>
        <v>#REF!</v>
      </c>
      <c r="AX93" s="20" t="e">
        <f>#REF!</f>
        <v>#REF!</v>
      </c>
      <c r="AY93" s="21" t="e">
        <f>#REF!</f>
        <v>#REF!</v>
      </c>
      <c r="AZ93" s="7"/>
      <c r="BA93" s="22">
        <f>食材明細份數計算!BA93*2+食材明細份數計算!BB93*7+食材明細份數計算!BC93*1</f>
        <v>0</v>
      </c>
      <c r="BB93" s="23">
        <f>食材明細份數計算!BB93*5+食材明細份數計算!BD93*4</f>
        <v>0</v>
      </c>
      <c r="BC93" s="23">
        <f>食材明細份數計算!BA93*15+食材明細份數計算!BC93*5</f>
        <v>0</v>
      </c>
      <c r="BD93" s="24"/>
    </row>
    <row r="94" spans="1:56" ht="20.5" customHeight="1">
      <c r="A94" s="797" t="s">
        <v>80</v>
      </c>
      <c r="B94" s="5" t="e">
        <f>#REF!</f>
        <v>#REF!</v>
      </c>
      <c r="C94" s="5" t="e">
        <f>#REF!</f>
        <v>#REF!</v>
      </c>
      <c r="D94" s="5" t="e">
        <f>#REF!</f>
        <v>#REF!</v>
      </c>
      <c r="E94" s="6" t="e">
        <f>#REF!</f>
        <v>#REF!</v>
      </c>
      <c r="F94" s="7"/>
      <c r="G94" s="8">
        <f>食材明細份數計算!G94*2+食材明細份數計算!H94*7+食材明細份數計算!I94*1</f>
        <v>0</v>
      </c>
      <c r="H94" s="9">
        <f>食材明細份數計算!H94*5+食材明細份數計算!J94*4</f>
        <v>0</v>
      </c>
      <c r="I94" s="9">
        <f>食材明細份數計算!G94*15+食材明細份數計算!I94*5</f>
        <v>0</v>
      </c>
      <c r="J94" s="10"/>
      <c r="L94" s="797" t="s">
        <v>80</v>
      </c>
      <c r="M94" s="5" t="e">
        <f>#REF!</f>
        <v>#REF!</v>
      </c>
      <c r="N94" s="5" t="e">
        <f>#REF!</f>
        <v>#REF!</v>
      </c>
      <c r="O94" s="5" t="e">
        <f>#REF!</f>
        <v>#REF!</v>
      </c>
      <c r="P94" s="6" t="e">
        <f>#REF!</f>
        <v>#REF!</v>
      </c>
      <c r="Q94" s="7"/>
      <c r="R94" s="8">
        <f>食材明細份數計算!R94*2+食材明細份數計算!S94*7+食材明細份數計算!T94*1</f>
        <v>0</v>
      </c>
      <c r="S94" s="9">
        <f>食材明細份數計算!S94*5+食材明細份數計算!U94*4</f>
        <v>0</v>
      </c>
      <c r="T94" s="9">
        <f>食材明細份數計算!R94*15+食材明細份數計算!T94*5</f>
        <v>0</v>
      </c>
      <c r="U94" s="10"/>
      <c r="W94" s="797" t="s">
        <v>80</v>
      </c>
      <c r="X94" s="5" t="e">
        <f>#REF!</f>
        <v>#REF!</v>
      </c>
      <c r="Y94" s="5" t="e">
        <f>#REF!</f>
        <v>#REF!</v>
      </c>
      <c r="Z94" s="5" t="e">
        <f>#REF!</f>
        <v>#REF!</v>
      </c>
      <c r="AA94" s="6" t="e">
        <f>#REF!</f>
        <v>#REF!</v>
      </c>
      <c r="AB94" s="7"/>
      <c r="AC94" s="8">
        <f>食材明細份數計算!AC94*2+食材明細份數計算!AD94*7+食材明細份數計算!AE94*1</f>
        <v>0</v>
      </c>
      <c r="AD94" s="9">
        <f>食材明細份數計算!AD94*5+食材明細份數計算!AF94*4</f>
        <v>0</v>
      </c>
      <c r="AE94" s="9">
        <f>食材明細份數計算!AC94*15+食材明細份數計算!AE94*5</f>
        <v>0</v>
      </c>
      <c r="AF94" s="10"/>
      <c r="AG94" s="11"/>
      <c r="AI94" s="797" t="s">
        <v>80</v>
      </c>
      <c r="AJ94" s="5" t="e">
        <f>#REF!</f>
        <v>#REF!</v>
      </c>
      <c r="AK94" s="5" t="e">
        <f>#REF!</f>
        <v>#REF!</v>
      </c>
      <c r="AL94" s="5" t="e">
        <f>#REF!</f>
        <v>#REF!</v>
      </c>
      <c r="AM94" s="6" t="e">
        <f>#REF!</f>
        <v>#REF!</v>
      </c>
      <c r="AN94" s="7"/>
      <c r="AO94" s="8">
        <f>食材明細份數計算!AO94*2+食材明細份數計算!AP94*7+食材明細份數計算!AQ94*1</f>
        <v>0</v>
      </c>
      <c r="AP94" s="9">
        <f>食材明細份數計算!AP94*5+食材明細份數計算!AR94*4</f>
        <v>0</v>
      </c>
      <c r="AQ94" s="9">
        <f>食材明細份數計算!AO94*15+食材明細份數計算!AQ94*5</f>
        <v>0</v>
      </c>
      <c r="AR94" s="10"/>
      <c r="AS94" s="11"/>
      <c r="AU94" s="797" t="s">
        <v>80</v>
      </c>
      <c r="AV94" s="5" t="e">
        <f>#REF!</f>
        <v>#REF!</v>
      </c>
      <c r="AW94" s="5" t="e">
        <f>#REF!</f>
        <v>#REF!</v>
      </c>
      <c r="AX94" s="5" t="e">
        <f>#REF!</f>
        <v>#REF!</v>
      </c>
      <c r="AY94" s="6" t="e">
        <f>#REF!</f>
        <v>#REF!</v>
      </c>
      <c r="AZ94" s="7"/>
      <c r="BA94" s="8">
        <f>食材明細份數計算!BA94*2+食材明細份數計算!BB94*7+食材明細份數計算!BC94*1</f>
        <v>0</v>
      </c>
      <c r="BB94" s="9">
        <f>食材明細份數計算!BB94*5+食材明細份數計算!BD94*4</f>
        <v>0</v>
      </c>
      <c r="BC94" s="9">
        <f>食材明細份數計算!BA94*15+食材明細份數計算!BC94*5</f>
        <v>0</v>
      </c>
      <c r="BD94" s="10"/>
    </row>
    <row r="95" spans="1:56" ht="19.5">
      <c r="A95" s="798"/>
      <c r="B95" s="12"/>
      <c r="C95" s="12" t="e">
        <f>#REF!</f>
        <v>#REF!</v>
      </c>
      <c r="D95" s="12" t="e">
        <f>#REF!</f>
        <v>#REF!</v>
      </c>
      <c r="E95" s="13" t="e">
        <f>#REF!</f>
        <v>#REF!</v>
      </c>
      <c r="F95" s="7"/>
      <c r="G95" s="14">
        <f>食材明細份數計算!G95*2+食材明細份數計算!H95*7+食材明細份數計算!I95*1</f>
        <v>0</v>
      </c>
      <c r="H95" s="15">
        <f>食材明細份數計算!H95*5+食材明細份數計算!J95*4</f>
        <v>0</v>
      </c>
      <c r="I95" s="15">
        <f>食材明細份數計算!G95*15+食材明細份數計算!I95*5</f>
        <v>0</v>
      </c>
      <c r="J95" s="16"/>
      <c r="L95" s="798"/>
      <c r="M95" s="12"/>
      <c r="N95" s="12" t="e">
        <f>#REF!</f>
        <v>#REF!</v>
      </c>
      <c r="O95" s="12" t="e">
        <f>#REF!</f>
        <v>#REF!</v>
      </c>
      <c r="P95" s="13" t="e">
        <f>#REF!</f>
        <v>#REF!</v>
      </c>
      <c r="Q95" s="7"/>
      <c r="R95" s="14">
        <f>食材明細份數計算!R95*2+食材明細份數計算!S95*7+食材明細份數計算!T95*1</f>
        <v>0</v>
      </c>
      <c r="S95" s="15">
        <f>食材明細份數計算!S95*5+食材明細份數計算!U95*4</f>
        <v>0</v>
      </c>
      <c r="T95" s="15">
        <f>食材明細份數計算!R95*15+食材明細份數計算!T95*5</f>
        <v>0</v>
      </c>
      <c r="U95" s="16"/>
      <c r="W95" s="798"/>
      <c r="X95" s="12"/>
      <c r="Y95" s="12" t="e">
        <f>#REF!</f>
        <v>#REF!</v>
      </c>
      <c r="Z95" s="12" t="e">
        <f>#REF!</f>
        <v>#REF!</v>
      </c>
      <c r="AA95" s="13" t="e">
        <f>#REF!</f>
        <v>#REF!</v>
      </c>
      <c r="AB95" s="7"/>
      <c r="AC95" s="14">
        <f>食材明細份數計算!AC95*2+食材明細份數計算!AD95*7+食材明細份數計算!AE95*1</f>
        <v>0</v>
      </c>
      <c r="AD95" s="15">
        <f>食材明細份數計算!AD95*5+食材明細份數計算!AF95*4</f>
        <v>0</v>
      </c>
      <c r="AE95" s="15">
        <f>食材明細份數計算!AC95*15+食材明細份數計算!AE95*5</f>
        <v>0</v>
      </c>
      <c r="AF95" s="16"/>
      <c r="AG95" s="11"/>
      <c r="AI95" s="798"/>
      <c r="AJ95" s="12"/>
      <c r="AK95" s="12" t="e">
        <f>#REF!</f>
        <v>#REF!</v>
      </c>
      <c r="AL95" s="12" t="e">
        <f>#REF!</f>
        <v>#REF!</v>
      </c>
      <c r="AM95" s="13" t="e">
        <f>#REF!</f>
        <v>#REF!</v>
      </c>
      <c r="AN95" s="7"/>
      <c r="AO95" s="14">
        <f>食材明細份數計算!AO95*2+食材明細份數計算!AP95*7+食材明細份數計算!AQ95*1</f>
        <v>0</v>
      </c>
      <c r="AP95" s="15">
        <f>食材明細份數計算!AP95*5+食材明細份數計算!AR95*4</f>
        <v>0</v>
      </c>
      <c r="AQ95" s="15">
        <f>食材明細份數計算!AO95*15+食材明細份數計算!AQ95*5</f>
        <v>0</v>
      </c>
      <c r="AR95" s="16"/>
      <c r="AS95" s="11"/>
      <c r="AU95" s="798"/>
      <c r="AV95" s="12"/>
      <c r="AW95" s="12" t="e">
        <f>#REF!</f>
        <v>#REF!</v>
      </c>
      <c r="AX95" s="12" t="e">
        <f>#REF!</f>
        <v>#REF!</v>
      </c>
      <c r="AY95" s="13" t="e">
        <f>#REF!</f>
        <v>#REF!</v>
      </c>
      <c r="AZ95" s="7"/>
      <c r="BA95" s="14">
        <f>食材明細份數計算!BA95*2+食材明細份數計算!BB95*7+食材明細份數計算!BC95*1</f>
        <v>0</v>
      </c>
      <c r="BB95" s="15">
        <f>食材明細份數計算!BB95*5+食材明細份數計算!BD95*4</f>
        <v>0</v>
      </c>
      <c r="BC95" s="15">
        <f>食材明細份數計算!BA95*15+食材明細份數計算!BC95*5</f>
        <v>0</v>
      </c>
      <c r="BD95" s="16"/>
    </row>
    <row r="96" spans="1:56" ht="19.5">
      <c r="A96" s="798"/>
      <c r="B96" s="17"/>
      <c r="C96" s="12" t="e">
        <f>#REF!</f>
        <v>#REF!</v>
      </c>
      <c r="D96" s="12" t="e">
        <f>#REF!</f>
        <v>#REF!</v>
      </c>
      <c r="E96" s="13" t="e">
        <f>#REF!</f>
        <v>#REF!</v>
      </c>
      <c r="F96" s="7"/>
      <c r="G96" s="14">
        <f>食材明細份數計算!G96*2+食材明細份數計算!H96*7+食材明細份數計算!I96*1</f>
        <v>0</v>
      </c>
      <c r="H96" s="15">
        <f>食材明細份數計算!H96*5+食材明細份數計算!J96*4</f>
        <v>0</v>
      </c>
      <c r="I96" s="15">
        <f>食材明細份數計算!G96*15+食材明細份數計算!I96*5</f>
        <v>0</v>
      </c>
      <c r="J96" s="16"/>
      <c r="L96" s="798"/>
      <c r="M96" s="17"/>
      <c r="N96" s="12" t="e">
        <f>#REF!</f>
        <v>#REF!</v>
      </c>
      <c r="O96" s="12" t="e">
        <f>#REF!</f>
        <v>#REF!</v>
      </c>
      <c r="P96" s="13" t="e">
        <f>#REF!</f>
        <v>#REF!</v>
      </c>
      <c r="Q96" s="7"/>
      <c r="R96" s="14">
        <f>食材明細份數計算!R96*2+食材明細份數計算!S96*7+食材明細份數計算!T96*1</f>
        <v>0</v>
      </c>
      <c r="S96" s="15">
        <f>食材明細份數計算!S96*5+食材明細份數計算!U96*4</f>
        <v>0</v>
      </c>
      <c r="T96" s="15">
        <f>食材明細份數計算!R96*15+食材明細份數計算!T96*5</f>
        <v>0</v>
      </c>
      <c r="U96" s="16"/>
      <c r="W96" s="798"/>
      <c r="X96" s="17"/>
      <c r="Y96" s="12" t="e">
        <f>#REF!</f>
        <v>#REF!</v>
      </c>
      <c r="Z96" s="12" t="e">
        <f>#REF!</f>
        <v>#REF!</v>
      </c>
      <c r="AA96" s="13" t="e">
        <f>#REF!</f>
        <v>#REF!</v>
      </c>
      <c r="AB96" s="7"/>
      <c r="AC96" s="14">
        <f>食材明細份數計算!AC96*2+食材明細份數計算!AD96*7+食材明細份數計算!AE96*1</f>
        <v>0</v>
      </c>
      <c r="AD96" s="15">
        <f>食材明細份數計算!AD96*5+食材明細份數計算!AF96*4</f>
        <v>0</v>
      </c>
      <c r="AE96" s="15">
        <f>食材明細份數計算!AC96*15+食材明細份數計算!AE96*5</f>
        <v>0</v>
      </c>
      <c r="AF96" s="16"/>
      <c r="AG96" s="11"/>
      <c r="AI96" s="798"/>
      <c r="AJ96" s="17"/>
      <c r="AK96" s="12" t="e">
        <f>#REF!</f>
        <v>#REF!</v>
      </c>
      <c r="AL96" s="12" t="e">
        <f>#REF!</f>
        <v>#REF!</v>
      </c>
      <c r="AM96" s="13" t="e">
        <f>#REF!</f>
        <v>#REF!</v>
      </c>
      <c r="AN96" s="7"/>
      <c r="AO96" s="14">
        <f>食材明細份數計算!AO96*2+食材明細份數計算!AP96*7+食材明細份數計算!AQ96*1</f>
        <v>0</v>
      </c>
      <c r="AP96" s="15">
        <f>食材明細份數計算!AP96*5+食材明細份數計算!AR96*4</f>
        <v>0</v>
      </c>
      <c r="AQ96" s="15">
        <f>食材明細份數計算!AO96*15+食材明細份數計算!AQ96*5</f>
        <v>0</v>
      </c>
      <c r="AR96" s="16"/>
      <c r="AS96" s="11"/>
      <c r="AU96" s="798"/>
      <c r="AV96" s="17"/>
      <c r="AW96" s="12" t="e">
        <f>#REF!</f>
        <v>#REF!</v>
      </c>
      <c r="AX96" s="12" t="e">
        <f>#REF!</f>
        <v>#REF!</v>
      </c>
      <c r="AY96" s="13" t="e">
        <f>#REF!</f>
        <v>#REF!</v>
      </c>
      <c r="AZ96" s="7"/>
      <c r="BA96" s="14">
        <f>食材明細份數計算!BA96*2+食材明細份數計算!BB96*7+食材明細份數計算!BC96*1</f>
        <v>0</v>
      </c>
      <c r="BB96" s="15">
        <f>食材明細份數計算!BB96*5+食材明細份數計算!BD96*4</f>
        <v>0</v>
      </c>
      <c r="BC96" s="15">
        <f>食材明細份數計算!BA96*15+食材明細份數計算!BC96*5</f>
        <v>0</v>
      </c>
      <c r="BD96" s="16"/>
    </row>
    <row r="97" spans="1:56" ht="19.5">
      <c r="A97" s="798"/>
      <c r="B97" s="17"/>
      <c r="C97" s="12" t="e">
        <f>#REF!</f>
        <v>#REF!</v>
      </c>
      <c r="D97" s="12" t="e">
        <f>#REF!</f>
        <v>#REF!</v>
      </c>
      <c r="E97" s="13" t="e">
        <f>#REF!</f>
        <v>#REF!</v>
      </c>
      <c r="F97" s="7"/>
      <c r="G97" s="14">
        <f>食材明細份數計算!G97*2+食材明細份數計算!H97*7+食材明細份數計算!I97*1</f>
        <v>0</v>
      </c>
      <c r="H97" s="15">
        <f>食材明細份數計算!H97*5+食材明細份數計算!J97*4</f>
        <v>0</v>
      </c>
      <c r="I97" s="15">
        <f>食材明細份數計算!G97*15+食材明細份數計算!I97*5</f>
        <v>0</v>
      </c>
      <c r="J97" s="16"/>
      <c r="L97" s="798"/>
      <c r="M97" s="17"/>
      <c r="N97" s="12" t="e">
        <f>#REF!</f>
        <v>#REF!</v>
      </c>
      <c r="O97" s="12" t="e">
        <f>#REF!</f>
        <v>#REF!</v>
      </c>
      <c r="P97" s="13" t="e">
        <f>#REF!</f>
        <v>#REF!</v>
      </c>
      <c r="Q97" s="7"/>
      <c r="R97" s="14">
        <f>食材明細份數計算!R97*2+食材明細份數計算!S97*7+食材明細份數計算!T97*1</f>
        <v>0</v>
      </c>
      <c r="S97" s="15">
        <f>食材明細份數計算!S97*5+食材明細份數計算!U97*4</f>
        <v>0</v>
      </c>
      <c r="T97" s="15">
        <f>食材明細份數計算!R97*15+食材明細份數計算!T97*5</f>
        <v>0</v>
      </c>
      <c r="U97" s="16"/>
      <c r="W97" s="798"/>
      <c r="X97" s="17"/>
      <c r="Y97" s="12" t="e">
        <f>#REF!</f>
        <v>#REF!</v>
      </c>
      <c r="Z97" s="12" t="e">
        <f>#REF!</f>
        <v>#REF!</v>
      </c>
      <c r="AA97" s="13" t="e">
        <f>#REF!</f>
        <v>#REF!</v>
      </c>
      <c r="AB97" s="7"/>
      <c r="AC97" s="14">
        <f>食材明細份數計算!AC97*2+食材明細份數計算!AD97*7+食材明細份數計算!AE97*1</f>
        <v>0</v>
      </c>
      <c r="AD97" s="15">
        <f>食材明細份數計算!AD97*5+食材明細份數計算!AF97*4</f>
        <v>0</v>
      </c>
      <c r="AE97" s="15">
        <f>食材明細份數計算!AC97*15+食材明細份數計算!AE97*5</f>
        <v>0</v>
      </c>
      <c r="AF97" s="16"/>
      <c r="AG97" s="11"/>
      <c r="AI97" s="798"/>
      <c r="AJ97" s="17"/>
      <c r="AK97" s="12" t="e">
        <f>#REF!</f>
        <v>#REF!</v>
      </c>
      <c r="AL97" s="12" t="e">
        <f>#REF!</f>
        <v>#REF!</v>
      </c>
      <c r="AM97" s="13" t="e">
        <f>#REF!</f>
        <v>#REF!</v>
      </c>
      <c r="AN97" s="7"/>
      <c r="AO97" s="14">
        <f>食材明細份數計算!AO97*2+食材明細份數計算!AP97*7+食材明細份數計算!AQ97*1</f>
        <v>0</v>
      </c>
      <c r="AP97" s="15">
        <f>食材明細份數計算!AP97*5+食材明細份數計算!AR97*4</f>
        <v>0</v>
      </c>
      <c r="AQ97" s="15">
        <f>食材明細份數計算!AO97*15+食材明細份數計算!AQ97*5</f>
        <v>0</v>
      </c>
      <c r="AR97" s="16"/>
      <c r="AS97" s="11"/>
      <c r="AU97" s="798"/>
      <c r="AV97" s="17"/>
      <c r="AW97" s="12" t="e">
        <f>#REF!</f>
        <v>#REF!</v>
      </c>
      <c r="AX97" s="12" t="e">
        <f>#REF!</f>
        <v>#REF!</v>
      </c>
      <c r="AY97" s="13" t="e">
        <f>#REF!</f>
        <v>#REF!</v>
      </c>
      <c r="AZ97" s="7"/>
      <c r="BA97" s="14">
        <f>食材明細份數計算!BA97*2+食材明細份數計算!BB97*7+食材明細份數計算!BC97*1</f>
        <v>0</v>
      </c>
      <c r="BB97" s="15">
        <f>食材明細份數計算!BB97*5+食材明細份數計算!BD97*4</f>
        <v>0</v>
      </c>
      <c r="BC97" s="15">
        <f>食材明細份數計算!BA97*15+食材明細份數計算!BC97*5</f>
        <v>0</v>
      </c>
      <c r="BD97" s="16"/>
    </row>
    <row r="98" spans="1:56" ht="19.5">
      <c r="A98" s="798"/>
      <c r="B98" s="17"/>
      <c r="C98" s="12" t="e">
        <f>#REF!</f>
        <v>#REF!</v>
      </c>
      <c r="D98" s="12" t="e">
        <f>#REF!</f>
        <v>#REF!</v>
      </c>
      <c r="E98" s="13" t="e">
        <f>#REF!</f>
        <v>#REF!</v>
      </c>
      <c r="F98" s="7"/>
      <c r="G98" s="14">
        <f>食材明細份數計算!G98*2+食材明細份數計算!H98*7+食材明細份數計算!I98*1</f>
        <v>0</v>
      </c>
      <c r="H98" s="15">
        <f>食材明細份數計算!H98*5+食材明細份數計算!J98*4</f>
        <v>0</v>
      </c>
      <c r="I98" s="15">
        <f>食材明細份數計算!G98*15+食材明細份數計算!I98*5</f>
        <v>0</v>
      </c>
      <c r="J98" s="16"/>
      <c r="L98" s="798"/>
      <c r="M98" s="17"/>
      <c r="N98" s="12" t="e">
        <f>#REF!</f>
        <v>#REF!</v>
      </c>
      <c r="O98" s="12" t="e">
        <f>#REF!</f>
        <v>#REF!</v>
      </c>
      <c r="P98" s="13" t="e">
        <f>#REF!</f>
        <v>#REF!</v>
      </c>
      <c r="Q98" s="7"/>
      <c r="R98" s="14">
        <f>食材明細份數計算!R98*2+食材明細份數計算!S98*7+食材明細份數計算!T98*1</f>
        <v>0</v>
      </c>
      <c r="S98" s="15">
        <f>食材明細份數計算!S98*5+食材明細份數計算!U98*4</f>
        <v>0</v>
      </c>
      <c r="T98" s="15">
        <f>食材明細份數計算!R98*15+食材明細份數計算!T98*5</f>
        <v>0</v>
      </c>
      <c r="U98" s="16"/>
      <c r="W98" s="798"/>
      <c r="X98" s="17"/>
      <c r="Y98" s="12" t="e">
        <f>#REF!</f>
        <v>#REF!</v>
      </c>
      <c r="Z98" s="12" t="e">
        <f>#REF!</f>
        <v>#REF!</v>
      </c>
      <c r="AA98" s="13" t="e">
        <f>#REF!</f>
        <v>#REF!</v>
      </c>
      <c r="AB98" s="7"/>
      <c r="AC98" s="14">
        <f>食材明細份數計算!AC98*2+食材明細份數計算!AD98*7+食材明細份數計算!AE98*1</f>
        <v>0</v>
      </c>
      <c r="AD98" s="15">
        <f>食材明細份數計算!AD98*5+食材明細份數計算!AF98*4</f>
        <v>0</v>
      </c>
      <c r="AE98" s="15">
        <f>食材明細份數計算!AC98*15+食材明細份數計算!AE98*5</f>
        <v>0</v>
      </c>
      <c r="AF98" s="16"/>
      <c r="AG98" s="11"/>
      <c r="AI98" s="798"/>
      <c r="AJ98" s="17"/>
      <c r="AK98" s="12" t="e">
        <f>#REF!</f>
        <v>#REF!</v>
      </c>
      <c r="AL98" s="12" t="e">
        <f>#REF!</f>
        <v>#REF!</v>
      </c>
      <c r="AM98" s="13" t="e">
        <f>#REF!</f>
        <v>#REF!</v>
      </c>
      <c r="AN98" s="7"/>
      <c r="AO98" s="14">
        <f>食材明細份數計算!AO98*2+食材明細份數計算!AP98*7+食材明細份數計算!AQ98*1</f>
        <v>0</v>
      </c>
      <c r="AP98" s="15">
        <f>食材明細份數計算!AP98*5+食材明細份數計算!AR98*4</f>
        <v>0</v>
      </c>
      <c r="AQ98" s="15">
        <f>食材明細份數計算!AO98*15+食材明細份數計算!AQ98*5</f>
        <v>0</v>
      </c>
      <c r="AR98" s="16"/>
      <c r="AS98" s="11"/>
      <c r="AU98" s="798"/>
      <c r="AV98" s="17"/>
      <c r="AW98" s="12" t="e">
        <f>#REF!</f>
        <v>#REF!</v>
      </c>
      <c r="AX98" s="12" t="e">
        <f>#REF!</f>
        <v>#REF!</v>
      </c>
      <c r="AY98" s="13" t="e">
        <f>#REF!</f>
        <v>#REF!</v>
      </c>
      <c r="AZ98" s="7"/>
      <c r="BA98" s="14">
        <f>食材明細份數計算!BA98*2+食材明細份數計算!BB98*7+食材明細份數計算!BC98*1</f>
        <v>0</v>
      </c>
      <c r="BB98" s="15">
        <f>食材明細份數計算!BB98*5+食材明細份數計算!BD98*4</f>
        <v>0</v>
      </c>
      <c r="BC98" s="15">
        <f>食材明細份數計算!BA98*15+食材明細份數計算!BC98*5</f>
        <v>0</v>
      </c>
      <c r="BD98" s="16"/>
    </row>
    <row r="99" spans="1:56" ht="19.5">
      <c r="A99" s="798"/>
      <c r="B99" s="18"/>
      <c r="C99" s="12" t="e">
        <f>#REF!</f>
        <v>#REF!</v>
      </c>
      <c r="D99" s="12" t="e">
        <f>#REF!</f>
        <v>#REF!</v>
      </c>
      <c r="E99" s="13" t="e">
        <f>#REF!</f>
        <v>#REF!</v>
      </c>
      <c r="F99" s="7"/>
      <c r="G99" s="14">
        <f>食材明細份數計算!G99*2+食材明細份數計算!H99*7+食材明細份數計算!I99*1</f>
        <v>0</v>
      </c>
      <c r="H99" s="15">
        <f>食材明細份數計算!H99*5+食材明細份數計算!J99*4</f>
        <v>0</v>
      </c>
      <c r="I99" s="15">
        <f>食材明細份數計算!G99*15+食材明細份數計算!I99*5</f>
        <v>0</v>
      </c>
      <c r="J99" s="16"/>
      <c r="L99" s="798"/>
      <c r="M99" s="18"/>
      <c r="N99" s="12" t="e">
        <f>#REF!</f>
        <v>#REF!</v>
      </c>
      <c r="O99" s="12" t="e">
        <f>#REF!</f>
        <v>#REF!</v>
      </c>
      <c r="P99" s="13" t="e">
        <f>#REF!</f>
        <v>#REF!</v>
      </c>
      <c r="Q99" s="7"/>
      <c r="R99" s="14">
        <f>食材明細份數計算!R99*2+食材明細份數計算!S99*7+食材明細份數計算!T99*1</f>
        <v>0</v>
      </c>
      <c r="S99" s="15">
        <f>食材明細份數計算!S99*5+食材明細份數計算!U99*4</f>
        <v>0</v>
      </c>
      <c r="T99" s="15">
        <f>食材明細份數計算!R99*15+食材明細份數計算!T99*5</f>
        <v>0</v>
      </c>
      <c r="U99" s="16"/>
      <c r="W99" s="798"/>
      <c r="X99" s="18"/>
      <c r="Y99" s="12" t="e">
        <f>#REF!</f>
        <v>#REF!</v>
      </c>
      <c r="Z99" s="12" t="e">
        <f>#REF!</f>
        <v>#REF!</v>
      </c>
      <c r="AA99" s="13" t="e">
        <f>#REF!</f>
        <v>#REF!</v>
      </c>
      <c r="AB99" s="7"/>
      <c r="AC99" s="14">
        <f>食材明細份數計算!AC99*2+食材明細份數計算!AD99*7+食材明細份數計算!AE99*1</f>
        <v>0</v>
      </c>
      <c r="AD99" s="15">
        <f>食材明細份數計算!AD99*5+食材明細份數計算!AF99*4</f>
        <v>0</v>
      </c>
      <c r="AE99" s="15">
        <f>食材明細份數計算!AC99*15+食材明細份數計算!AE99*5</f>
        <v>0</v>
      </c>
      <c r="AF99" s="16"/>
      <c r="AG99" s="11"/>
      <c r="AI99" s="798"/>
      <c r="AJ99" s="18"/>
      <c r="AK99" s="12" t="e">
        <f>#REF!</f>
        <v>#REF!</v>
      </c>
      <c r="AL99" s="12" t="e">
        <f>#REF!</f>
        <v>#REF!</v>
      </c>
      <c r="AM99" s="13" t="e">
        <f>#REF!</f>
        <v>#REF!</v>
      </c>
      <c r="AN99" s="7"/>
      <c r="AO99" s="14">
        <f>食材明細份數計算!AO99*2+食材明細份數計算!AP99*7+食材明細份數計算!AQ99*1</f>
        <v>0</v>
      </c>
      <c r="AP99" s="15">
        <f>食材明細份數計算!AP99*5+食材明細份數計算!AR99*4</f>
        <v>0</v>
      </c>
      <c r="AQ99" s="15">
        <f>食材明細份數計算!AO99*15+食材明細份數計算!AQ99*5</f>
        <v>0</v>
      </c>
      <c r="AR99" s="16"/>
      <c r="AS99" s="11"/>
      <c r="AU99" s="798"/>
      <c r="AV99" s="18"/>
      <c r="AW99" s="12" t="e">
        <f>#REF!</f>
        <v>#REF!</v>
      </c>
      <c r="AX99" s="12" t="e">
        <f>#REF!</f>
        <v>#REF!</v>
      </c>
      <c r="AY99" s="13" t="e">
        <f>#REF!</f>
        <v>#REF!</v>
      </c>
      <c r="AZ99" s="7"/>
      <c r="BA99" s="14">
        <f>食材明細份數計算!BA99*2+食材明細份數計算!BB99*7+食材明細份數計算!BC99*1</f>
        <v>0</v>
      </c>
      <c r="BB99" s="15">
        <f>食材明細份數計算!BB99*5+食材明細份數計算!BD99*4</f>
        <v>0</v>
      </c>
      <c r="BC99" s="15">
        <f>食材明細份數計算!BA99*15+食材明細份數計算!BC99*5</f>
        <v>0</v>
      </c>
      <c r="BD99" s="16"/>
    </row>
    <row r="100" spans="1:56" ht="19.5">
      <c r="A100" s="798"/>
      <c r="B100" s="18"/>
      <c r="C100" s="12" t="e">
        <f>#REF!</f>
        <v>#REF!</v>
      </c>
      <c r="D100" s="12" t="e">
        <f>#REF!</f>
        <v>#REF!</v>
      </c>
      <c r="E100" s="13" t="e">
        <f>#REF!</f>
        <v>#REF!</v>
      </c>
      <c r="F100" s="7"/>
      <c r="G100" s="14">
        <f>食材明細份數計算!G100*2+食材明細份數計算!H100*7+食材明細份數計算!I100*1</f>
        <v>0</v>
      </c>
      <c r="H100" s="15">
        <f>食材明細份數計算!H100*5+食材明細份數計算!J100*4</f>
        <v>0</v>
      </c>
      <c r="I100" s="15">
        <f>食材明細份數計算!G100*15+食材明細份數計算!I100*5</f>
        <v>0</v>
      </c>
      <c r="J100" s="16"/>
      <c r="L100" s="798"/>
      <c r="M100" s="18"/>
      <c r="N100" s="12" t="e">
        <f>#REF!</f>
        <v>#REF!</v>
      </c>
      <c r="O100" s="12" t="e">
        <f>#REF!</f>
        <v>#REF!</v>
      </c>
      <c r="P100" s="13" t="e">
        <f>#REF!</f>
        <v>#REF!</v>
      </c>
      <c r="Q100" s="7"/>
      <c r="R100" s="14">
        <f>食材明細份數計算!R100*2+食材明細份數計算!S100*7+食材明細份數計算!T100*1</f>
        <v>0</v>
      </c>
      <c r="S100" s="15">
        <f>食材明細份數計算!S100*5+食材明細份數計算!U100*4</f>
        <v>0</v>
      </c>
      <c r="T100" s="15">
        <f>食材明細份數計算!R100*15+食材明細份數計算!T100*5</f>
        <v>0</v>
      </c>
      <c r="U100" s="16"/>
      <c r="W100" s="798"/>
      <c r="X100" s="18"/>
      <c r="Y100" s="12" t="e">
        <f>#REF!</f>
        <v>#REF!</v>
      </c>
      <c r="Z100" s="12" t="e">
        <f>#REF!</f>
        <v>#REF!</v>
      </c>
      <c r="AA100" s="13" t="e">
        <f>#REF!</f>
        <v>#REF!</v>
      </c>
      <c r="AB100" s="7"/>
      <c r="AC100" s="14">
        <f>食材明細份數計算!AC100*2+食材明細份數計算!AD100*7+食材明細份數計算!AE100*1</f>
        <v>0</v>
      </c>
      <c r="AD100" s="15">
        <f>食材明細份數計算!AD100*5+食材明細份數計算!AF100*4</f>
        <v>0</v>
      </c>
      <c r="AE100" s="15">
        <f>食材明細份數計算!AC100*15+食材明細份數計算!AE100*5</f>
        <v>0</v>
      </c>
      <c r="AF100" s="16"/>
      <c r="AG100" s="11"/>
      <c r="AI100" s="798"/>
      <c r="AJ100" s="18"/>
      <c r="AK100" s="12" t="e">
        <f>#REF!</f>
        <v>#REF!</v>
      </c>
      <c r="AL100" s="12" t="e">
        <f>#REF!</f>
        <v>#REF!</v>
      </c>
      <c r="AM100" s="13" t="e">
        <f>#REF!</f>
        <v>#REF!</v>
      </c>
      <c r="AN100" s="7"/>
      <c r="AO100" s="14">
        <f>食材明細份數計算!AO100*2+食材明細份數計算!AP100*7+食材明細份數計算!AQ100*1</f>
        <v>0</v>
      </c>
      <c r="AP100" s="15">
        <f>食材明細份數計算!AP100*5+食材明細份數計算!AR100*4</f>
        <v>0</v>
      </c>
      <c r="AQ100" s="15">
        <f>食材明細份數計算!AO100*15+食材明細份數計算!AQ100*5</f>
        <v>0</v>
      </c>
      <c r="AR100" s="16"/>
      <c r="AS100" s="11"/>
      <c r="AU100" s="798"/>
      <c r="AV100" s="18"/>
      <c r="AW100" s="12" t="e">
        <f>#REF!</f>
        <v>#REF!</v>
      </c>
      <c r="AX100" s="12" t="e">
        <f>#REF!</f>
        <v>#REF!</v>
      </c>
      <c r="AY100" s="13" t="e">
        <f>#REF!</f>
        <v>#REF!</v>
      </c>
      <c r="AZ100" s="7"/>
      <c r="BA100" s="14">
        <f>食材明細份數計算!BA100*2+食材明細份數計算!BB100*7+食材明細份數計算!BC100*1</f>
        <v>0</v>
      </c>
      <c r="BB100" s="15">
        <f>食材明細份數計算!BB100*5+食材明細份數計算!BD100*4</f>
        <v>0</v>
      </c>
      <c r="BC100" s="15">
        <f>食材明細份數計算!BA100*15+食材明細份數計算!BC100*5</f>
        <v>0</v>
      </c>
      <c r="BD100" s="16"/>
    </row>
    <row r="101" spans="1:56" ht="19.5">
      <c r="A101" s="799"/>
      <c r="B101" s="19"/>
      <c r="C101" s="20" t="e">
        <f>#REF!</f>
        <v>#REF!</v>
      </c>
      <c r="D101" s="20" t="e">
        <f>#REF!</f>
        <v>#REF!</v>
      </c>
      <c r="E101" s="21" t="e">
        <f>#REF!</f>
        <v>#REF!</v>
      </c>
      <c r="F101" s="7"/>
      <c r="G101" s="22">
        <f>食材明細份數計算!G101*2+食材明細份數計算!H101*7+食材明細份數計算!I101*1</f>
        <v>0</v>
      </c>
      <c r="H101" s="23">
        <f>食材明細份數計算!H101*5+食材明細份數計算!J101*4</f>
        <v>0</v>
      </c>
      <c r="I101" s="23">
        <f>食材明細份數計算!G101*15+食材明細份數計算!I101*5</f>
        <v>0</v>
      </c>
      <c r="J101" s="24"/>
      <c r="L101" s="799"/>
      <c r="M101" s="19"/>
      <c r="N101" s="20" t="e">
        <f>#REF!</f>
        <v>#REF!</v>
      </c>
      <c r="O101" s="20" t="e">
        <f>#REF!</f>
        <v>#REF!</v>
      </c>
      <c r="P101" s="21" t="e">
        <f>#REF!</f>
        <v>#REF!</v>
      </c>
      <c r="Q101" s="7"/>
      <c r="R101" s="22">
        <f>食材明細份數計算!R101*2+食材明細份數計算!S101*7+食材明細份數計算!T101*1</f>
        <v>0</v>
      </c>
      <c r="S101" s="23">
        <f>食材明細份數計算!S101*5+食材明細份數計算!U101*4</f>
        <v>0</v>
      </c>
      <c r="T101" s="23">
        <f>食材明細份數計算!R101*15+食材明細份數計算!T101*5</f>
        <v>0</v>
      </c>
      <c r="U101" s="24"/>
      <c r="W101" s="799"/>
      <c r="X101" s="19"/>
      <c r="Y101" s="20" t="e">
        <f>#REF!</f>
        <v>#REF!</v>
      </c>
      <c r="Z101" s="20" t="e">
        <f>#REF!</f>
        <v>#REF!</v>
      </c>
      <c r="AA101" s="21" t="e">
        <f>#REF!</f>
        <v>#REF!</v>
      </c>
      <c r="AB101" s="7"/>
      <c r="AC101" s="22">
        <f>食材明細份數計算!AC101*2+食材明細份數計算!AD101*7+食材明細份數計算!AE101*1</f>
        <v>0</v>
      </c>
      <c r="AD101" s="23">
        <f>食材明細份數計算!AD101*5+食材明細份數計算!AF101*4</f>
        <v>0</v>
      </c>
      <c r="AE101" s="23">
        <f>食材明細份數計算!AC101*15+食材明細份數計算!AE101*5</f>
        <v>0</v>
      </c>
      <c r="AF101" s="24"/>
      <c r="AG101" s="11"/>
      <c r="AI101" s="799"/>
      <c r="AJ101" s="19"/>
      <c r="AK101" s="20" t="e">
        <f>#REF!</f>
        <v>#REF!</v>
      </c>
      <c r="AL101" s="20" t="e">
        <f>#REF!</f>
        <v>#REF!</v>
      </c>
      <c r="AM101" s="21" t="e">
        <f>#REF!</f>
        <v>#REF!</v>
      </c>
      <c r="AN101" s="7"/>
      <c r="AO101" s="22">
        <f>食材明細份數計算!AO101*2+食材明細份數計算!AP101*7+食材明細份數計算!AQ101*1</f>
        <v>0</v>
      </c>
      <c r="AP101" s="23">
        <f>食材明細份數計算!AP101*5+食材明細份數計算!AR101*4</f>
        <v>0</v>
      </c>
      <c r="AQ101" s="23">
        <f>食材明細份數計算!AO101*15+食材明細份數計算!AQ101*5</f>
        <v>0</v>
      </c>
      <c r="AR101" s="24"/>
      <c r="AS101" s="11"/>
      <c r="AU101" s="799"/>
      <c r="AV101" s="19"/>
      <c r="AW101" s="20" t="e">
        <f>#REF!</f>
        <v>#REF!</v>
      </c>
      <c r="AX101" s="20" t="e">
        <f>#REF!</f>
        <v>#REF!</v>
      </c>
      <c r="AY101" s="21" t="e">
        <f>#REF!</f>
        <v>#REF!</v>
      </c>
      <c r="AZ101" s="7"/>
      <c r="BA101" s="22">
        <f>食材明細份數計算!BA101*2+食材明細份數計算!BB101*7+食材明細份數計算!BC101*1</f>
        <v>0</v>
      </c>
      <c r="BB101" s="23">
        <f>食材明細份數計算!BB101*5+食材明細份數計算!BD101*4</f>
        <v>0</v>
      </c>
      <c r="BC101" s="23">
        <f>食材明細份數計算!BA101*15+食材明細份數計算!BC101*5</f>
        <v>0</v>
      </c>
      <c r="BD101" s="24"/>
    </row>
    <row r="102" spans="1:56" ht="20.5" customHeight="1">
      <c r="A102" s="797" t="s">
        <v>6</v>
      </c>
      <c r="B102" s="5" t="e">
        <f>#REF!</f>
        <v>#REF!</v>
      </c>
      <c r="C102" s="5" t="e">
        <f>#REF!</f>
        <v>#REF!</v>
      </c>
      <c r="D102" s="5" t="e">
        <f>#REF!</f>
        <v>#REF!</v>
      </c>
      <c r="E102" s="6" t="e">
        <f>#REF!</f>
        <v>#REF!</v>
      </c>
      <c r="F102" s="7"/>
      <c r="G102" s="8">
        <f>食材明細份數計算!G102*2+食材明細份數計算!H102*7+食材明細份數計算!I102*1</f>
        <v>0</v>
      </c>
      <c r="H102" s="9">
        <f>食材明細份數計算!H102*5+食材明細份數計算!J102*4</f>
        <v>0</v>
      </c>
      <c r="I102" s="9">
        <f>食材明細份數計算!G102*15+食材明細份數計算!I102*5</f>
        <v>0</v>
      </c>
      <c r="J102" s="10"/>
      <c r="L102" s="797" t="s">
        <v>6</v>
      </c>
      <c r="M102" s="5" t="e">
        <f>#REF!</f>
        <v>#REF!</v>
      </c>
      <c r="N102" s="5" t="e">
        <f>#REF!</f>
        <v>#REF!</v>
      </c>
      <c r="O102" s="5" t="e">
        <f>#REF!</f>
        <v>#REF!</v>
      </c>
      <c r="P102" s="6" t="e">
        <f>#REF!</f>
        <v>#REF!</v>
      </c>
      <c r="Q102" s="7"/>
      <c r="R102" s="8">
        <f>食材明細份數計算!R102*2+食材明細份數計算!S102*7+食材明細份數計算!T102*1</f>
        <v>0</v>
      </c>
      <c r="S102" s="9">
        <f>食材明細份數計算!S102*5+食材明細份數計算!U102*4</f>
        <v>0</v>
      </c>
      <c r="T102" s="9">
        <f>食材明細份數計算!R102*15+食材明細份數計算!T102*5</f>
        <v>0</v>
      </c>
      <c r="U102" s="10"/>
      <c r="W102" s="797" t="s">
        <v>6</v>
      </c>
      <c r="X102" s="5" t="e">
        <f>#REF!</f>
        <v>#REF!</v>
      </c>
      <c r="Y102" s="5" t="e">
        <f>#REF!</f>
        <v>#REF!</v>
      </c>
      <c r="Z102" s="5" t="e">
        <f>#REF!</f>
        <v>#REF!</v>
      </c>
      <c r="AA102" s="6" t="e">
        <f>#REF!</f>
        <v>#REF!</v>
      </c>
      <c r="AB102" s="7"/>
      <c r="AC102" s="8">
        <f>食材明細份數計算!AC102*2+食材明細份數計算!AD102*7+食材明細份數計算!AE102*1</f>
        <v>0</v>
      </c>
      <c r="AD102" s="9">
        <f>食材明細份數計算!AD102*5+食材明細份數計算!AF102*4</f>
        <v>0</v>
      </c>
      <c r="AE102" s="9">
        <f>食材明細份數計算!AC102*15+食材明細份數計算!AE102*5</f>
        <v>0</v>
      </c>
      <c r="AF102" s="10"/>
      <c r="AG102" s="11"/>
      <c r="AI102" s="797" t="s">
        <v>6</v>
      </c>
      <c r="AJ102" s="5" t="e">
        <f>#REF!</f>
        <v>#REF!</v>
      </c>
      <c r="AK102" s="5" t="e">
        <f>#REF!</f>
        <v>#REF!</v>
      </c>
      <c r="AL102" s="5" t="e">
        <f>#REF!</f>
        <v>#REF!</v>
      </c>
      <c r="AM102" s="6" t="e">
        <f>#REF!</f>
        <v>#REF!</v>
      </c>
      <c r="AN102" s="7"/>
      <c r="AO102" s="8">
        <f>食材明細份數計算!AO102*2+食材明細份數計算!AP102*7+食材明細份數計算!AQ102*1</f>
        <v>0</v>
      </c>
      <c r="AP102" s="9">
        <f>食材明細份數計算!AP102*5+食材明細份數計算!AR102*4</f>
        <v>0</v>
      </c>
      <c r="AQ102" s="9">
        <f>食材明細份數計算!AO102*15+食材明細份數計算!AQ102*5</f>
        <v>0</v>
      </c>
      <c r="AR102" s="10"/>
      <c r="AS102" s="11"/>
      <c r="AU102" s="797" t="s">
        <v>6</v>
      </c>
      <c r="AV102" s="5" t="e">
        <f>#REF!</f>
        <v>#REF!</v>
      </c>
      <c r="AW102" s="5" t="e">
        <f>#REF!</f>
        <v>#REF!</v>
      </c>
      <c r="AX102" s="5" t="e">
        <f>#REF!</f>
        <v>#REF!</v>
      </c>
      <c r="AY102" s="6" t="e">
        <f>#REF!</f>
        <v>#REF!</v>
      </c>
      <c r="AZ102" s="7"/>
      <c r="BA102" s="8">
        <f>食材明細份數計算!BA102*2+食材明細份數計算!BB102*7+食材明細份數計算!BC102*1</f>
        <v>0</v>
      </c>
      <c r="BB102" s="9">
        <f>食材明細份數計算!BB102*5+食材明細份數計算!BD102*4</f>
        <v>0</v>
      </c>
      <c r="BC102" s="9">
        <f>食材明細份數計算!BA102*15+食材明細份數計算!BC102*5</f>
        <v>0</v>
      </c>
      <c r="BD102" s="10"/>
    </row>
    <row r="103" spans="1:56" ht="19.5">
      <c r="A103" s="798"/>
      <c r="B103" s="12"/>
      <c r="C103" s="12" t="e">
        <f>#REF!</f>
        <v>#REF!</v>
      </c>
      <c r="D103" s="12" t="e">
        <f>#REF!</f>
        <v>#REF!</v>
      </c>
      <c r="E103" s="13" t="e">
        <f>#REF!</f>
        <v>#REF!</v>
      </c>
      <c r="F103" s="7"/>
      <c r="G103" s="14">
        <f>食材明細份數計算!G103*2+食材明細份數計算!H103*7+食材明細份數計算!I103*1</f>
        <v>0</v>
      </c>
      <c r="H103" s="15">
        <f>食材明細份數計算!H103*5+食材明細份數計算!J103*4</f>
        <v>0</v>
      </c>
      <c r="I103" s="15">
        <f>食材明細份數計算!G103*15+食材明細份數計算!I103*5</f>
        <v>0</v>
      </c>
      <c r="J103" s="16"/>
      <c r="L103" s="798"/>
      <c r="M103" s="12"/>
      <c r="N103" s="12" t="e">
        <f>#REF!</f>
        <v>#REF!</v>
      </c>
      <c r="O103" s="12" t="e">
        <f>#REF!</f>
        <v>#REF!</v>
      </c>
      <c r="P103" s="13" t="e">
        <f>#REF!</f>
        <v>#REF!</v>
      </c>
      <c r="Q103" s="7"/>
      <c r="R103" s="14">
        <f>食材明細份數計算!R103*2+食材明細份數計算!S103*7+食材明細份數計算!T103*1</f>
        <v>0</v>
      </c>
      <c r="S103" s="15">
        <f>食材明細份數計算!S103*5+食材明細份數計算!U103*4</f>
        <v>0</v>
      </c>
      <c r="T103" s="15">
        <f>食材明細份數計算!R103*15+食材明細份數計算!T103*5</f>
        <v>0</v>
      </c>
      <c r="U103" s="16"/>
      <c r="W103" s="798"/>
      <c r="X103" s="12"/>
      <c r="Y103" s="12" t="e">
        <f>#REF!</f>
        <v>#REF!</v>
      </c>
      <c r="Z103" s="12" t="e">
        <f>#REF!</f>
        <v>#REF!</v>
      </c>
      <c r="AA103" s="13" t="e">
        <f>#REF!</f>
        <v>#REF!</v>
      </c>
      <c r="AB103" s="7"/>
      <c r="AC103" s="14">
        <f>食材明細份數計算!AC103*2+食材明細份數計算!AD103*7+食材明細份數計算!AE103*1</f>
        <v>0</v>
      </c>
      <c r="AD103" s="15">
        <f>食材明細份數計算!AD103*5+食材明細份數計算!AF103*4</f>
        <v>0</v>
      </c>
      <c r="AE103" s="15">
        <f>食材明細份數計算!AC103*15+食材明細份數計算!AE103*5</f>
        <v>0</v>
      </c>
      <c r="AF103" s="16"/>
      <c r="AG103" s="11"/>
      <c r="AI103" s="798"/>
      <c r="AJ103" s="12"/>
      <c r="AK103" s="12" t="e">
        <f>#REF!</f>
        <v>#REF!</v>
      </c>
      <c r="AL103" s="12" t="e">
        <f>#REF!</f>
        <v>#REF!</v>
      </c>
      <c r="AM103" s="13" t="e">
        <f>#REF!</f>
        <v>#REF!</v>
      </c>
      <c r="AN103" s="7"/>
      <c r="AO103" s="14">
        <f>食材明細份數計算!AO103*2+食材明細份數計算!AP103*7+食材明細份數計算!AQ103*1</f>
        <v>0</v>
      </c>
      <c r="AP103" s="15">
        <f>食材明細份數計算!AP103*5+食材明細份數計算!AR103*4</f>
        <v>0</v>
      </c>
      <c r="AQ103" s="15">
        <f>食材明細份數計算!AO103*15+食材明細份數計算!AQ103*5</f>
        <v>0</v>
      </c>
      <c r="AR103" s="16"/>
      <c r="AS103" s="11"/>
      <c r="AU103" s="798"/>
      <c r="AV103" s="12"/>
      <c r="AW103" s="12" t="e">
        <f>#REF!</f>
        <v>#REF!</v>
      </c>
      <c r="AX103" s="12" t="e">
        <f>#REF!</f>
        <v>#REF!</v>
      </c>
      <c r="AY103" s="13" t="e">
        <f>#REF!</f>
        <v>#REF!</v>
      </c>
      <c r="AZ103" s="7"/>
      <c r="BA103" s="14">
        <f>食材明細份數計算!BA103*2+食材明細份數計算!BB103*7+食材明細份數計算!BC103*1</f>
        <v>0</v>
      </c>
      <c r="BB103" s="15">
        <f>食材明細份數計算!BB103*5+食材明細份數計算!BD103*4</f>
        <v>0</v>
      </c>
      <c r="BC103" s="15">
        <f>食材明細份數計算!BA103*15+食材明細份數計算!BC103*5</f>
        <v>0</v>
      </c>
      <c r="BD103" s="16"/>
    </row>
    <row r="104" spans="1:56" ht="19.5">
      <c r="A104" s="798"/>
      <c r="B104" s="17"/>
      <c r="C104" s="12" t="e">
        <f>#REF!</f>
        <v>#REF!</v>
      </c>
      <c r="D104" s="12" t="e">
        <f>#REF!</f>
        <v>#REF!</v>
      </c>
      <c r="E104" s="13" t="e">
        <f>#REF!</f>
        <v>#REF!</v>
      </c>
      <c r="F104" s="7"/>
      <c r="G104" s="14">
        <f>食材明細份數計算!G104*2+食材明細份數計算!H104*7+食材明細份數計算!I104*1</f>
        <v>0</v>
      </c>
      <c r="H104" s="15">
        <f>食材明細份數計算!H104*5+食材明細份數計算!J104*4</f>
        <v>0</v>
      </c>
      <c r="I104" s="15">
        <f>食材明細份數計算!G104*15+食材明細份數計算!I104*5</f>
        <v>0</v>
      </c>
      <c r="J104" s="16"/>
      <c r="L104" s="798"/>
      <c r="M104" s="17"/>
      <c r="N104" s="12" t="e">
        <f>#REF!</f>
        <v>#REF!</v>
      </c>
      <c r="O104" s="12" t="e">
        <f>#REF!</f>
        <v>#REF!</v>
      </c>
      <c r="P104" s="13" t="e">
        <f>#REF!</f>
        <v>#REF!</v>
      </c>
      <c r="Q104" s="7"/>
      <c r="R104" s="14">
        <f>食材明細份數計算!R104*2+食材明細份數計算!S104*7+食材明細份數計算!T104*1</f>
        <v>0</v>
      </c>
      <c r="S104" s="15">
        <f>食材明細份數計算!S104*5+食材明細份數計算!U104*4</f>
        <v>0</v>
      </c>
      <c r="T104" s="15">
        <f>食材明細份數計算!R104*15+食材明細份數計算!T104*5</f>
        <v>0</v>
      </c>
      <c r="U104" s="16"/>
      <c r="W104" s="798"/>
      <c r="X104" s="17"/>
      <c r="Y104" s="12" t="e">
        <f>#REF!</f>
        <v>#REF!</v>
      </c>
      <c r="Z104" s="12" t="e">
        <f>#REF!</f>
        <v>#REF!</v>
      </c>
      <c r="AA104" s="13" t="e">
        <f>#REF!</f>
        <v>#REF!</v>
      </c>
      <c r="AB104" s="7"/>
      <c r="AC104" s="14">
        <f>食材明細份數計算!AC104*2+食材明細份數計算!AD104*7+食材明細份數計算!AE104*1</f>
        <v>0</v>
      </c>
      <c r="AD104" s="15">
        <f>食材明細份數計算!AD104*5+食材明細份數計算!AF104*4</f>
        <v>0</v>
      </c>
      <c r="AE104" s="15">
        <f>食材明細份數計算!AC104*15+食材明細份數計算!AE104*5</f>
        <v>0</v>
      </c>
      <c r="AF104" s="16"/>
      <c r="AG104" s="11"/>
      <c r="AI104" s="798"/>
      <c r="AJ104" s="17"/>
      <c r="AK104" s="12" t="e">
        <f>#REF!</f>
        <v>#REF!</v>
      </c>
      <c r="AL104" s="12" t="e">
        <f>#REF!</f>
        <v>#REF!</v>
      </c>
      <c r="AM104" s="13" t="e">
        <f>#REF!</f>
        <v>#REF!</v>
      </c>
      <c r="AN104" s="7"/>
      <c r="AO104" s="14">
        <f>食材明細份數計算!AO104*2+食材明細份數計算!AP104*7+食材明細份數計算!AQ104*1</f>
        <v>0</v>
      </c>
      <c r="AP104" s="15">
        <f>食材明細份數計算!AP104*5+食材明細份數計算!AR104*4</f>
        <v>0</v>
      </c>
      <c r="AQ104" s="15">
        <f>食材明細份數計算!AO104*15+食材明細份數計算!AQ104*5</f>
        <v>0</v>
      </c>
      <c r="AR104" s="16"/>
      <c r="AS104" s="11"/>
      <c r="AU104" s="798"/>
      <c r="AV104" s="17"/>
      <c r="AW104" s="12" t="e">
        <f>#REF!</f>
        <v>#REF!</v>
      </c>
      <c r="AX104" s="12" t="e">
        <f>#REF!</f>
        <v>#REF!</v>
      </c>
      <c r="AY104" s="13" t="e">
        <f>#REF!</f>
        <v>#REF!</v>
      </c>
      <c r="AZ104" s="7"/>
      <c r="BA104" s="14">
        <f>食材明細份數計算!BA104*2+食材明細份數計算!BB104*7+食材明細份數計算!BC104*1</f>
        <v>0</v>
      </c>
      <c r="BB104" s="15">
        <f>食材明細份數計算!BB104*5+食材明細份數計算!BD104*4</f>
        <v>0</v>
      </c>
      <c r="BC104" s="15">
        <f>食材明細份數計算!BA104*15+食材明細份數計算!BC104*5</f>
        <v>0</v>
      </c>
      <c r="BD104" s="16"/>
    </row>
    <row r="105" spans="1:56" ht="19.5">
      <c r="A105" s="798"/>
      <c r="B105" s="17"/>
      <c r="C105" s="12" t="e">
        <f>#REF!</f>
        <v>#REF!</v>
      </c>
      <c r="D105" s="12" t="e">
        <f>#REF!</f>
        <v>#REF!</v>
      </c>
      <c r="E105" s="13" t="e">
        <f>#REF!</f>
        <v>#REF!</v>
      </c>
      <c r="F105" s="7"/>
      <c r="G105" s="14">
        <f>食材明細份數計算!G105*2+食材明細份數計算!H105*7+食材明細份數計算!I105*1</f>
        <v>0</v>
      </c>
      <c r="H105" s="15">
        <f>食材明細份數計算!H105*5+食材明細份數計算!J105*4</f>
        <v>0</v>
      </c>
      <c r="I105" s="15">
        <f>食材明細份數計算!G105*15+食材明細份數計算!I105*5</f>
        <v>0</v>
      </c>
      <c r="J105" s="16"/>
      <c r="L105" s="798"/>
      <c r="M105" s="17"/>
      <c r="N105" s="12" t="e">
        <f>#REF!</f>
        <v>#REF!</v>
      </c>
      <c r="O105" s="12" t="e">
        <f>#REF!</f>
        <v>#REF!</v>
      </c>
      <c r="P105" s="13" t="e">
        <f>#REF!</f>
        <v>#REF!</v>
      </c>
      <c r="Q105" s="7"/>
      <c r="R105" s="14">
        <f>食材明細份數計算!R105*2+食材明細份數計算!S105*7+食材明細份數計算!T105*1</f>
        <v>0</v>
      </c>
      <c r="S105" s="15">
        <f>食材明細份數計算!S105*5+食材明細份數計算!U105*4</f>
        <v>0</v>
      </c>
      <c r="T105" s="15">
        <f>食材明細份數計算!R105*15+食材明細份數計算!T105*5</f>
        <v>0</v>
      </c>
      <c r="U105" s="16"/>
      <c r="W105" s="798"/>
      <c r="X105" s="17"/>
      <c r="Y105" s="12" t="e">
        <f>#REF!</f>
        <v>#REF!</v>
      </c>
      <c r="Z105" s="12" t="e">
        <f>#REF!</f>
        <v>#REF!</v>
      </c>
      <c r="AA105" s="13" t="e">
        <f>#REF!</f>
        <v>#REF!</v>
      </c>
      <c r="AB105" s="7"/>
      <c r="AC105" s="14">
        <f>食材明細份數計算!AC105*2+食材明細份數計算!AD105*7+食材明細份數計算!AE105*1</f>
        <v>0</v>
      </c>
      <c r="AD105" s="15">
        <f>食材明細份數計算!AD105*5+食材明細份數計算!AF105*4</f>
        <v>0</v>
      </c>
      <c r="AE105" s="15">
        <f>食材明細份數計算!AC105*15+食材明細份數計算!AE105*5</f>
        <v>0</v>
      </c>
      <c r="AF105" s="16"/>
      <c r="AG105" s="11"/>
      <c r="AI105" s="798"/>
      <c r="AJ105" s="17"/>
      <c r="AK105" s="12" t="e">
        <f>#REF!</f>
        <v>#REF!</v>
      </c>
      <c r="AL105" s="12" t="e">
        <f>#REF!</f>
        <v>#REF!</v>
      </c>
      <c r="AM105" s="13" t="e">
        <f>#REF!</f>
        <v>#REF!</v>
      </c>
      <c r="AN105" s="7"/>
      <c r="AO105" s="14">
        <f>食材明細份數計算!AO105*2+食材明細份數計算!AP105*7+食材明細份數計算!AQ105*1</f>
        <v>0</v>
      </c>
      <c r="AP105" s="15">
        <f>食材明細份數計算!AP105*5+食材明細份數計算!AR105*4</f>
        <v>0</v>
      </c>
      <c r="AQ105" s="15">
        <f>食材明細份數計算!AO105*15+食材明細份數計算!AQ105*5</f>
        <v>0</v>
      </c>
      <c r="AR105" s="16"/>
      <c r="AS105" s="11"/>
      <c r="AU105" s="798"/>
      <c r="AV105" s="17"/>
      <c r="AW105" s="12" t="e">
        <f>#REF!</f>
        <v>#REF!</v>
      </c>
      <c r="AX105" s="12" t="e">
        <f>#REF!</f>
        <v>#REF!</v>
      </c>
      <c r="AY105" s="13" t="e">
        <f>#REF!</f>
        <v>#REF!</v>
      </c>
      <c r="AZ105" s="7"/>
      <c r="BA105" s="14">
        <f>食材明細份數計算!BA105*2+食材明細份數計算!BB105*7+食材明細份數計算!BC105*1</f>
        <v>0</v>
      </c>
      <c r="BB105" s="15">
        <f>食材明細份數計算!BB105*5+食材明細份數計算!BD105*4</f>
        <v>0</v>
      </c>
      <c r="BC105" s="15">
        <f>食材明細份數計算!BA105*15+食材明細份數計算!BC105*5</f>
        <v>0</v>
      </c>
      <c r="BD105" s="16"/>
    </row>
    <row r="106" spans="1:56" ht="19.5">
      <c r="A106" s="798"/>
      <c r="B106" s="17"/>
      <c r="C106" s="12" t="e">
        <f>#REF!</f>
        <v>#REF!</v>
      </c>
      <c r="D106" s="12" t="e">
        <f>#REF!</f>
        <v>#REF!</v>
      </c>
      <c r="E106" s="13" t="e">
        <f>#REF!</f>
        <v>#REF!</v>
      </c>
      <c r="F106" s="7"/>
      <c r="G106" s="14">
        <f>食材明細份數計算!G106*2+食材明細份數計算!H106*7+食材明細份數計算!I106*1</f>
        <v>0</v>
      </c>
      <c r="H106" s="15">
        <f>食材明細份數計算!H106*5+食材明細份數計算!J106*4</f>
        <v>0</v>
      </c>
      <c r="I106" s="15">
        <f>食材明細份數計算!G106*15+食材明細份數計算!I106*5</f>
        <v>0</v>
      </c>
      <c r="J106" s="16"/>
      <c r="L106" s="798"/>
      <c r="M106" s="17"/>
      <c r="N106" s="12" t="e">
        <f>#REF!</f>
        <v>#REF!</v>
      </c>
      <c r="O106" s="12" t="e">
        <f>#REF!</f>
        <v>#REF!</v>
      </c>
      <c r="P106" s="13" t="e">
        <f>#REF!</f>
        <v>#REF!</v>
      </c>
      <c r="Q106" s="7"/>
      <c r="R106" s="14">
        <f>食材明細份數計算!R106*2+食材明細份數計算!S106*7+食材明細份數計算!T106*1</f>
        <v>0</v>
      </c>
      <c r="S106" s="15">
        <f>食材明細份數計算!S106*5+食材明細份數計算!U106*4</f>
        <v>0</v>
      </c>
      <c r="T106" s="15">
        <f>食材明細份數計算!R106*15+食材明細份數計算!T106*5</f>
        <v>0</v>
      </c>
      <c r="U106" s="16"/>
      <c r="W106" s="798"/>
      <c r="X106" s="17"/>
      <c r="Y106" s="12" t="e">
        <f>#REF!</f>
        <v>#REF!</v>
      </c>
      <c r="Z106" s="12" t="e">
        <f>#REF!</f>
        <v>#REF!</v>
      </c>
      <c r="AA106" s="13" t="e">
        <f>#REF!</f>
        <v>#REF!</v>
      </c>
      <c r="AB106" s="7"/>
      <c r="AC106" s="14">
        <f>食材明細份數計算!AC106*2+食材明細份數計算!AD106*7+食材明細份數計算!AE106*1</f>
        <v>0</v>
      </c>
      <c r="AD106" s="15">
        <f>食材明細份數計算!AD106*5+食材明細份數計算!AF106*4</f>
        <v>0</v>
      </c>
      <c r="AE106" s="15">
        <f>食材明細份數計算!AC106*15+食材明細份數計算!AE106*5</f>
        <v>0</v>
      </c>
      <c r="AF106" s="16"/>
      <c r="AG106" s="11"/>
      <c r="AI106" s="798"/>
      <c r="AJ106" s="17"/>
      <c r="AK106" s="12" t="e">
        <f>#REF!</f>
        <v>#REF!</v>
      </c>
      <c r="AL106" s="12" t="e">
        <f>#REF!</f>
        <v>#REF!</v>
      </c>
      <c r="AM106" s="13" t="e">
        <f>#REF!</f>
        <v>#REF!</v>
      </c>
      <c r="AN106" s="7"/>
      <c r="AO106" s="14">
        <f>食材明細份數計算!AO106*2+食材明細份數計算!AP106*7+食材明細份數計算!AQ106*1</f>
        <v>0</v>
      </c>
      <c r="AP106" s="15">
        <f>食材明細份數計算!AP106*5+食材明細份數計算!AR106*4</f>
        <v>0</v>
      </c>
      <c r="AQ106" s="15">
        <f>食材明細份數計算!AO106*15+食材明細份數計算!AQ106*5</f>
        <v>0</v>
      </c>
      <c r="AR106" s="16"/>
      <c r="AS106" s="11"/>
      <c r="AU106" s="798"/>
      <c r="AV106" s="17"/>
      <c r="AW106" s="12" t="e">
        <f>#REF!</f>
        <v>#REF!</v>
      </c>
      <c r="AX106" s="12" t="e">
        <f>#REF!</f>
        <v>#REF!</v>
      </c>
      <c r="AY106" s="13" t="e">
        <f>#REF!</f>
        <v>#REF!</v>
      </c>
      <c r="AZ106" s="7"/>
      <c r="BA106" s="14">
        <f>食材明細份數計算!BA106*2+食材明細份數計算!BB106*7+食材明細份數計算!BC106*1</f>
        <v>0</v>
      </c>
      <c r="BB106" s="15">
        <f>食材明細份數計算!BB106*5+食材明細份數計算!BD106*4</f>
        <v>0</v>
      </c>
      <c r="BC106" s="15">
        <f>食材明細份數計算!BA106*15+食材明細份數計算!BC106*5</f>
        <v>0</v>
      </c>
      <c r="BD106" s="16"/>
    </row>
    <row r="107" spans="1:56" ht="19.5">
      <c r="A107" s="798"/>
      <c r="B107" s="18"/>
      <c r="C107" s="12" t="e">
        <f>#REF!</f>
        <v>#REF!</v>
      </c>
      <c r="D107" s="12" t="e">
        <f>#REF!</f>
        <v>#REF!</v>
      </c>
      <c r="E107" s="13" t="e">
        <f>#REF!</f>
        <v>#REF!</v>
      </c>
      <c r="F107" s="7"/>
      <c r="G107" s="14">
        <f>食材明細份數計算!G107*2+食材明細份數計算!H107*7+食材明細份數計算!I107*1</f>
        <v>0</v>
      </c>
      <c r="H107" s="15">
        <f>食材明細份數計算!H107*5+食材明細份數計算!J107*4</f>
        <v>0</v>
      </c>
      <c r="I107" s="15">
        <f>食材明細份數計算!G107*15+食材明細份數計算!I107*5</f>
        <v>0</v>
      </c>
      <c r="J107" s="16"/>
      <c r="L107" s="798"/>
      <c r="M107" s="18"/>
      <c r="N107" s="12" t="e">
        <f>#REF!</f>
        <v>#REF!</v>
      </c>
      <c r="O107" s="12" t="e">
        <f>#REF!</f>
        <v>#REF!</v>
      </c>
      <c r="P107" s="13" t="e">
        <f>#REF!</f>
        <v>#REF!</v>
      </c>
      <c r="Q107" s="7"/>
      <c r="R107" s="14">
        <f>食材明細份數計算!R107*2+食材明細份數計算!S107*7+食材明細份數計算!T107*1</f>
        <v>0</v>
      </c>
      <c r="S107" s="15">
        <f>食材明細份數計算!S107*5+食材明細份數計算!U107*4</f>
        <v>0</v>
      </c>
      <c r="T107" s="15">
        <f>食材明細份數計算!R107*15+食材明細份數計算!T107*5</f>
        <v>0</v>
      </c>
      <c r="U107" s="16"/>
      <c r="W107" s="798"/>
      <c r="X107" s="18"/>
      <c r="Y107" s="12" t="e">
        <f>#REF!</f>
        <v>#REF!</v>
      </c>
      <c r="Z107" s="12" t="e">
        <f>#REF!</f>
        <v>#REF!</v>
      </c>
      <c r="AA107" s="13" t="e">
        <f>#REF!</f>
        <v>#REF!</v>
      </c>
      <c r="AB107" s="7"/>
      <c r="AC107" s="14">
        <f>食材明細份數計算!AC107*2+食材明細份數計算!AD107*7+食材明細份數計算!AE107*1</f>
        <v>0</v>
      </c>
      <c r="AD107" s="15">
        <f>食材明細份數計算!AD107*5+食材明細份數計算!AF107*4</f>
        <v>0</v>
      </c>
      <c r="AE107" s="15">
        <f>食材明細份數計算!AC107*15+食材明細份數計算!AE107*5</f>
        <v>0</v>
      </c>
      <c r="AF107" s="16"/>
      <c r="AG107" s="11"/>
      <c r="AI107" s="798"/>
      <c r="AJ107" s="18"/>
      <c r="AK107" s="12" t="e">
        <f>#REF!</f>
        <v>#REF!</v>
      </c>
      <c r="AL107" s="12" t="e">
        <f>#REF!</f>
        <v>#REF!</v>
      </c>
      <c r="AM107" s="13" t="e">
        <f>#REF!</f>
        <v>#REF!</v>
      </c>
      <c r="AN107" s="7"/>
      <c r="AO107" s="14">
        <f>食材明細份數計算!AO107*2+食材明細份數計算!AP107*7+食材明細份數計算!AQ107*1</f>
        <v>0</v>
      </c>
      <c r="AP107" s="15">
        <f>食材明細份數計算!AP107*5+食材明細份數計算!AR107*4</f>
        <v>0</v>
      </c>
      <c r="AQ107" s="15">
        <f>食材明細份數計算!AO107*15+食材明細份數計算!AQ107*5</f>
        <v>0</v>
      </c>
      <c r="AR107" s="16"/>
      <c r="AS107" s="11"/>
      <c r="AU107" s="798"/>
      <c r="AV107" s="18"/>
      <c r="AW107" s="12" t="e">
        <f>#REF!</f>
        <v>#REF!</v>
      </c>
      <c r="AX107" s="12" t="e">
        <f>#REF!</f>
        <v>#REF!</v>
      </c>
      <c r="AY107" s="13" t="e">
        <f>#REF!</f>
        <v>#REF!</v>
      </c>
      <c r="AZ107" s="7"/>
      <c r="BA107" s="14">
        <f>食材明細份數計算!BA107*2+食材明細份數計算!BB107*7+食材明細份數計算!BC107*1</f>
        <v>0</v>
      </c>
      <c r="BB107" s="15">
        <f>食材明細份數計算!BB107*5+食材明細份數計算!BD107*4</f>
        <v>0</v>
      </c>
      <c r="BC107" s="15">
        <f>食材明細份數計算!BA107*15+食材明細份數計算!BC107*5</f>
        <v>0</v>
      </c>
      <c r="BD107" s="16"/>
    </row>
    <row r="108" spans="1:56" ht="20.5" customHeight="1">
      <c r="A108" s="797" t="s">
        <v>86</v>
      </c>
      <c r="B108" s="5" t="e">
        <f>#REF!</f>
        <v>#REF!</v>
      </c>
      <c r="C108" s="5" t="e">
        <f>#REF!</f>
        <v>#REF!</v>
      </c>
      <c r="D108" s="5" t="e">
        <f>#REF!</f>
        <v>#REF!</v>
      </c>
      <c r="E108" s="6" t="e">
        <f>#REF!</f>
        <v>#REF!</v>
      </c>
      <c r="F108" s="7"/>
      <c r="G108" s="8">
        <f>食材明細份數計算!G108*2+食材明細份數計算!H108*7+食材明細份數計算!I108*1</f>
        <v>0</v>
      </c>
      <c r="H108" s="9">
        <f>食材明細份數計算!H108*5+食材明細份數計算!J108*4</f>
        <v>0</v>
      </c>
      <c r="I108" s="9">
        <f>食材明細份數計算!G108*15+食材明細份數計算!I108*5</f>
        <v>0</v>
      </c>
      <c r="J108" s="10"/>
      <c r="L108" s="797" t="s">
        <v>86</v>
      </c>
      <c r="M108" s="5" t="e">
        <f>#REF!</f>
        <v>#REF!</v>
      </c>
      <c r="N108" s="5" t="e">
        <f>#REF!</f>
        <v>#REF!</v>
      </c>
      <c r="O108" s="5" t="e">
        <f>#REF!</f>
        <v>#REF!</v>
      </c>
      <c r="P108" s="6" t="e">
        <f>#REF!</f>
        <v>#REF!</v>
      </c>
      <c r="Q108" s="7"/>
      <c r="R108" s="8">
        <f>食材明細份數計算!R108*2+食材明細份數計算!S108*7+食材明細份數計算!T108*1</f>
        <v>0</v>
      </c>
      <c r="S108" s="9">
        <f>食材明細份數計算!S108*5+食材明細份數計算!U108*4</f>
        <v>0</v>
      </c>
      <c r="T108" s="9">
        <f>食材明細份數計算!R108*15+食材明細份數計算!T108*5</f>
        <v>0</v>
      </c>
      <c r="U108" s="10"/>
      <c r="W108" s="797" t="s">
        <v>86</v>
      </c>
      <c r="X108" s="5" t="e">
        <f>#REF!</f>
        <v>#REF!</v>
      </c>
      <c r="Y108" s="5" t="e">
        <f>#REF!</f>
        <v>#REF!</v>
      </c>
      <c r="Z108" s="5" t="e">
        <f>#REF!</f>
        <v>#REF!</v>
      </c>
      <c r="AA108" s="6" t="e">
        <f>#REF!</f>
        <v>#REF!</v>
      </c>
      <c r="AB108" s="7"/>
      <c r="AC108" s="8">
        <f>食材明細份數計算!AC108*2+食材明細份數計算!AD108*7+食材明細份數計算!AE108*1</f>
        <v>0</v>
      </c>
      <c r="AD108" s="9">
        <f>食材明細份數計算!AD108*5+食材明細份數計算!AF108*4</f>
        <v>0</v>
      </c>
      <c r="AE108" s="9">
        <f>食材明細份數計算!AC108*15+食材明細份數計算!AE108*5</f>
        <v>0</v>
      </c>
      <c r="AF108" s="10"/>
      <c r="AG108" s="11"/>
      <c r="AI108" s="797" t="s">
        <v>86</v>
      </c>
      <c r="AJ108" s="5" t="e">
        <f>#REF!</f>
        <v>#REF!</v>
      </c>
      <c r="AK108" s="5" t="e">
        <f>#REF!</f>
        <v>#REF!</v>
      </c>
      <c r="AL108" s="5" t="e">
        <f>#REF!</f>
        <v>#REF!</v>
      </c>
      <c r="AM108" s="6" t="e">
        <f>#REF!</f>
        <v>#REF!</v>
      </c>
      <c r="AN108" s="7"/>
      <c r="AO108" s="8">
        <f>食材明細份數計算!AO108*2+食材明細份數計算!AP108*7+食材明細份數計算!AQ108*1</f>
        <v>0</v>
      </c>
      <c r="AP108" s="9">
        <f>食材明細份數計算!AP108*5+食材明細份數計算!AR108*4</f>
        <v>0</v>
      </c>
      <c r="AQ108" s="9">
        <f>食材明細份數計算!AO108*15+食材明細份數計算!AQ108*5</f>
        <v>0</v>
      </c>
      <c r="AR108" s="10"/>
      <c r="AS108" s="11"/>
      <c r="AU108" s="797" t="s">
        <v>86</v>
      </c>
      <c r="AV108" s="5" t="e">
        <f>#REF!</f>
        <v>#REF!</v>
      </c>
      <c r="AW108" s="5" t="e">
        <f>#REF!</f>
        <v>#REF!</v>
      </c>
      <c r="AX108" s="5" t="e">
        <f>#REF!</f>
        <v>#REF!</v>
      </c>
      <c r="AY108" s="6" t="e">
        <f>#REF!</f>
        <v>#REF!</v>
      </c>
      <c r="AZ108" s="7"/>
      <c r="BA108" s="8">
        <f>食材明細份數計算!BA108*2+食材明細份數計算!BB108*7+食材明細份數計算!BC108*1</f>
        <v>0</v>
      </c>
      <c r="BB108" s="9">
        <f>食材明細份數計算!BB108*5+食材明細份數計算!BD108*4</f>
        <v>0</v>
      </c>
      <c r="BC108" s="9">
        <f>食材明細份數計算!BA108*15+食材明細份數計算!BC108*5</f>
        <v>0</v>
      </c>
      <c r="BD108" s="10"/>
    </row>
    <row r="109" spans="1:56" ht="19.5">
      <c r="A109" s="798"/>
      <c r="B109" s="12"/>
      <c r="C109" s="12" t="e">
        <f>#REF!</f>
        <v>#REF!</v>
      </c>
      <c r="D109" s="12" t="e">
        <f>#REF!</f>
        <v>#REF!</v>
      </c>
      <c r="E109" s="13" t="e">
        <f>#REF!</f>
        <v>#REF!</v>
      </c>
      <c r="F109" s="7"/>
      <c r="G109" s="14">
        <f>食材明細份數計算!G109*2+食材明細份數計算!H109*7+食材明細份數計算!I109*1</f>
        <v>0</v>
      </c>
      <c r="H109" s="15">
        <f>食材明細份數計算!H109*5+食材明細份數計算!J109*4</f>
        <v>0</v>
      </c>
      <c r="I109" s="15">
        <f>食材明細份數計算!G109*15+食材明細份數計算!I109*5</f>
        <v>0</v>
      </c>
      <c r="J109" s="16"/>
      <c r="L109" s="798"/>
      <c r="M109" s="12"/>
      <c r="N109" s="12" t="e">
        <f>#REF!</f>
        <v>#REF!</v>
      </c>
      <c r="O109" s="12" t="e">
        <f>#REF!</f>
        <v>#REF!</v>
      </c>
      <c r="P109" s="13" t="e">
        <f>#REF!</f>
        <v>#REF!</v>
      </c>
      <c r="Q109" s="7"/>
      <c r="R109" s="14">
        <f>食材明細份數計算!R109*2+食材明細份數計算!S109*7+食材明細份數計算!T109*1</f>
        <v>0</v>
      </c>
      <c r="S109" s="15">
        <f>食材明細份數計算!S109*5+食材明細份數計算!U109*4</f>
        <v>0</v>
      </c>
      <c r="T109" s="15">
        <f>食材明細份數計算!R109*15+食材明細份數計算!T109*5</f>
        <v>0</v>
      </c>
      <c r="U109" s="16"/>
      <c r="W109" s="798"/>
      <c r="X109" s="12"/>
      <c r="Y109" s="12" t="e">
        <f>#REF!</f>
        <v>#REF!</v>
      </c>
      <c r="Z109" s="12" t="e">
        <f>#REF!</f>
        <v>#REF!</v>
      </c>
      <c r="AA109" s="13" t="e">
        <f>#REF!</f>
        <v>#REF!</v>
      </c>
      <c r="AB109" s="7"/>
      <c r="AC109" s="14">
        <f>食材明細份數計算!AC109*2+食材明細份數計算!AD109*7+食材明細份數計算!AE109*1</f>
        <v>0</v>
      </c>
      <c r="AD109" s="15">
        <f>食材明細份數計算!AD109*5+食材明細份數計算!AF109*4</f>
        <v>0</v>
      </c>
      <c r="AE109" s="15">
        <f>食材明細份數計算!AC109*15+食材明細份數計算!AE109*5</f>
        <v>0</v>
      </c>
      <c r="AF109" s="16"/>
      <c r="AG109" s="11"/>
      <c r="AI109" s="798"/>
      <c r="AJ109" s="12"/>
      <c r="AK109" s="12" t="e">
        <f>#REF!</f>
        <v>#REF!</v>
      </c>
      <c r="AL109" s="12" t="e">
        <f>#REF!</f>
        <v>#REF!</v>
      </c>
      <c r="AM109" s="13" t="e">
        <f>#REF!</f>
        <v>#REF!</v>
      </c>
      <c r="AN109" s="7"/>
      <c r="AO109" s="14">
        <f>食材明細份數計算!AO109*2+食材明細份數計算!AP109*7+食材明細份數計算!AQ109*1</f>
        <v>0</v>
      </c>
      <c r="AP109" s="15">
        <f>食材明細份數計算!AP109*5+食材明細份數計算!AR109*4</f>
        <v>0</v>
      </c>
      <c r="AQ109" s="15">
        <f>食材明細份數計算!AO109*15+食材明細份數計算!AQ109*5</f>
        <v>0</v>
      </c>
      <c r="AR109" s="16"/>
      <c r="AS109" s="11"/>
      <c r="AU109" s="798"/>
      <c r="AV109" s="12"/>
      <c r="AW109" s="12" t="e">
        <f>#REF!</f>
        <v>#REF!</v>
      </c>
      <c r="AX109" s="12" t="e">
        <f>#REF!</f>
        <v>#REF!</v>
      </c>
      <c r="AY109" s="13" t="e">
        <f>#REF!</f>
        <v>#REF!</v>
      </c>
      <c r="AZ109" s="7"/>
      <c r="BA109" s="14">
        <f>食材明細份數計算!BA109*2+食材明細份數計算!BB109*7+食材明細份數計算!BC109*1</f>
        <v>0</v>
      </c>
      <c r="BB109" s="15">
        <f>食材明細份數計算!BB109*5+食材明細份數計算!BD109*4</f>
        <v>0</v>
      </c>
      <c r="BC109" s="15">
        <f>食材明細份數計算!BA109*15+食材明細份數計算!BC109*5</f>
        <v>0</v>
      </c>
      <c r="BD109" s="16"/>
    </row>
    <row r="110" spans="1:56" ht="19.5">
      <c r="A110" s="798"/>
      <c r="B110" s="17"/>
      <c r="C110" s="12" t="e">
        <f>#REF!</f>
        <v>#REF!</v>
      </c>
      <c r="D110" s="12" t="e">
        <f>#REF!</f>
        <v>#REF!</v>
      </c>
      <c r="E110" s="13" t="e">
        <f>#REF!</f>
        <v>#REF!</v>
      </c>
      <c r="F110" s="7"/>
      <c r="G110" s="14">
        <f>食材明細份數計算!G110*2+食材明細份數計算!H110*7+食材明細份數計算!I110*1</f>
        <v>0</v>
      </c>
      <c r="H110" s="15">
        <f>食材明細份數計算!H110*5+食材明細份數計算!J110*4</f>
        <v>0</v>
      </c>
      <c r="I110" s="15">
        <f>食材明細份數計算!G110*15+食材明細份數計算!I110*5</f>
        <v>0</v>
      </c>
      <c r="J110" s="16"/>
      <c r="L110" s="798"/>
      <c r="M110" s="17"/>
      <c r="N110" s="12" t="e">
        <f>#REF!</f>
        <v>#REF!</v>
      </c>
      <c r="O110" s="12" t="e">
        <f>#REF!</f>
        <v>#REF!</v>
      </c>
      <c r="P110" s="13" t="e">
        <f>#REF!</f>
        <v>#REF!</v>
      </c>
      <c r="Q110" s="7"/>
      <c r="R110" s="14">
        <f>食材明細份數計算!R110*2+食材明細份數計算!S110*7+食材明細份數計算!T110*1</f>
        <v>0</v>
      </c>
      <c r="S110" s="15">
        <f>食材明細份數計算!S110*5+食材明細份數計算!U110*4</f>
        <v>0</v>
      </c>
      <c r="T110" s="15">
        <f>食材明細份數計算!R110*15+食材明細份數計算!T110*5</f>
        <v>0</v>
      </c>
      <c r="U110" s="16"/>
      <c r="W110" s="798"/>
      <c r="X110" s="17"/>
      <c r="Y110" s="12" t="e">
        <f>#REF!</f>
        <v>#REF!</v>
      </c>
      <c r="Z110" s="12" t="e">
        <f>#REF!</f>
        <v>#REF!</v>
      </c>
      <c r="AA110" s="13" t="e">
        <f>#REF!</f>
        <v>#REF!</v>
      </c>
      <c r="AB110" s="7"/>
      <c r="AC110" s="14">
        <f>食材明細份數計算!AC110*2+食材明細份數計算!AD110*7+食材明細份數計算!AE110*1</f>
        <v>0</v>
      </c>
      <c r="AD110" s="15">
        <f>食材明細份數計算!AD110*5+食材明細份數計算!AF110*4</f>
        <v>0</v>
      </c>
      <c r="AE110" s="15">
        <f>食材明細份數計算!AC110*15+食材明細份數計算!AE110*5</f>
        <v>0</v>
      </c>
      <c r="AF110" s="16"/>
      <c r="AG110" s="11"/>
      <c r="AI110" s="798"/>
      <c r="AJ110" s="17"/>
      <c r="AK110" s="12" t="e">
        <f>#REF!</f>
        <v>#REF!</v>
      </c>
      <c r="AL110" s="12" t="e">
        <f>#REF!</f>
        <v>#REF!</v>
      </c>
      <c r="AM110" s="13" t="e">
        <f>#REF!</f>
        <v>#REF!</v>
      </c>
      <c r="AN110" s="7"/>
      <c r="AO110" s="14">
        <f>食材明細份數計算!AO110*2+食材明細份數計算!AP110*7+食材明細份數計算!AQ110*1</f>
        <v>0</v>
      </c>
      <c r="AP110" s="15">
        <f>食材明細份數計算!AP110*5+食材明細份數計算!AR110*4</f>
        <v>0</v>
      </c>
      <c r="AQ110" s="15">
        <f>食材明細份數計算!AO110*15+食材明細份數計算!AQ110*5</f>
        <v>0</v>
      </c>
      <c r="AR110" s="16"/>
      <c r="AS110" s="11"/>
      <c r="AU110" s="798"/>
      <c r="AV110" s="17"/>
      <c r="AW110" s="12" t="e">
        <f>#REF!</f>
        <v>#REF!</v>
      </c>
      <c r="AX110" s="12" t="e">
        <f>#REF!</f>
        <v>#REF!</v>
      </c>
      <c r="AY110" s="13" t="e">
        <f>#REF!</f>
        <v>#REF!</v>
      </c>
      <c r="AZ110" s="7"/>
      <c r="BA110" s="14">
        <f>食材明細份數計算!BA110*2+食材明細份數計算!BB110*7+食材明細份數計算!BC110*1</f>
        <v>0</v>
      </c>
      <c r="BB110" s="15">
        <f>食材明細份數計算!BB110*5+食材明細份數計算!BD110*4</f>
        <v>0</v>
      </c>
      <c r="BC110" s="15">
        <f>食材明細份數計算!BA110*15+食材明細份數計算!BC110*5</f>
        <v>0</v>
      </c>
      <c r="BD110" s="16"/>
    </row>
    <row r="111" spans="1:56" ht="19.5">
      <c r="A111" s="798"/>
      <c r="B111" s="17"/>
      <c r="C111" s="12" t="e">
        <f>#REF!</f>
        <v>#REF!</v>
      </c>
      <c r="D111" s="12" t="e">
        <f>#REF!</f>
        <v>#REF!</v>
      </c>
      <c r="E111" s="13" t="e">
        <f>#REF!</f>
        <v>#REF!</v>
      </c>
      <c r="F111" s="7"/>
      <c r="G111" s="14">
        <f>食材明細份數計算!G111*2+食材明細份數計算!H111*7+食材明細份數計算!I111*1</f>
        <v>0</v>
      </c>
      <c r="H111" s="15">
        <f>食材明細份數計算!H111*5+食材明細份數計算!J111*4</f>
        <v>0</v>
      </c>
      <c r="I111" s="15">
        <f>食材明細份數計算!G111*15+食材明細份數計算!I111*5</f>
        <v>0</v>
      </c>
      <c r="J111" s="16"/>
      <c r="L111" s="798"/>
      <c r="M111" s="17"/>
      <c r="N111" s="12" t="e">
        <f>#REF!</f>
        <v>#REF!</v>
      </c>
      <c r="O111" s="12" t="e">
        <f>#REF!</f>
        <v>#REF!</v>
      </c>
      <c r="P111" s="13" t="e">
        <f>#REF!</f>
        <v>#REF!</v>
      </c>
      <c r="Q111" s="7"/>
      <c r="R111" s="14">
        <f>食材明細份數計算!R111*2+食材明細份數計算!S111*7+食材明細份數計算!T111*1</f>
        <v>0</v>
      </c>
      <c r="S111" s="15">
        <f>食材明細份數計算!S111*5+食材明細份數計算!U111*4</f>
        <v>0</v>
      </c>
      <c r="T111" s="15">
        <f>食材明細份數計算!R111*15+食材明細份數計算!T111*5</f>
        <v>0</v>
      </c>
      <c r="U111" s="16"/>
      <c r="W111" s="798"/>
      <c r="X111" s="17"/>
      <c r="Y111" s="12" t="e">
        <f>#REF!</f>
        <v>#REF!</v>
      </c>
      <c r="Z111" s="12" t="e">
        <f>#REF!</f>
        <v>#REF!</v>
      </c>
      <c r="AA111" s="13" t="e">
        <f>#REF!</f>
        <v>#REF!</v>
      </c>
      <c r="AB111" s="7"/>
      <c r="AC111" s="14">
        <f>食材明細份數計算!AC111*2+食材明細份數計算!AD111*7+食材明細份數計算!AE111*1</f>
        <v>0</v>
      </c>
      <c r="AD111" s="15">
        <f>食材明細份數計算!AD111*5+食材明細份數計算!AF111*4</f>
        <v>0</v>
      </c>
      <c r="AE111" s="15">
        <f>食材明細份數計算!AC111*15+食材明細份數計算!AE111*5</f>
        <v>0</v>
      </c>
      <c r="AF111" s="16"/>
      <c r="AG111" s="11"/>
      <c r="AI111" s="798"/>
      <c r="AJ111" s="17"/>
      <c r="AK111" s="12" t="e">
        <f>#REF!</f>
        <v>#REF!</v>
      </c>
      <c r="AL111" s="12" t="e">
        <f>#REF!</f>
        <v>#REF!</v>
      </c>
      <c r="AM111" s="13" t="e">
        <f>#REF!</f>
        <v>#REF!</v>
      </c>
      <c r="AN111" s="7"/>
      <c r="AO111" s="14">
        <f>食材明細份數計算!AO111*2+食材明細份數計算!AP111*7+食材明細份數計算!AQ111*1</f>
        <v>0</v>
      </c>
      <c r="AP111" s="15">
        <f>食材明細份數計算!AP111*5+食材明細份數計算!AR111*4</f>
        <v>0</v>
      </c>
      <c r="AQ111" s="15">
        <f>食材明細份數計算!AO111*15+食材明細份數計算!AQ111*5</f>
        <v>0</v>
      </c>
      <c r="AR111" s="16"/>
      <c r="AS111" s="11"/>
      <c r="AU111" s="798"/>
      <c r="AV111" s="17"/>
      <c r="AW111" s="12" t="e">
        <f>#REF!</f>
        <v>#REF!</v>
      </c>
      <c r="AX111" s="12" t="e">
        <f>#REF!</f>
        <v>#REF!</v>
      </c>
      <c r="AY111" s="13" t="e">
        <f>#REF!</f>
        <v>#REF!</v>
      </c>
      <c r="AZ111" s="7"/>
      <c r="BA111" s="14">
        <f>食材明細份數計算!BA111*2+食材明細份數計算!BB111*7+食材明細份數計算!BC111*1</f>
        <v>0</v>
      </c>
      <c r="BB111" s="15">
        <f>食材明細份數計算!BB111*5+食材明細份數計算!BD111*4</f>
        <v>0</v>
      </c>
      <c r="BC111" s="15">
        <f>食材明細份數計算!BA111*15+食材明細份數計算!BC111*5</f>
        <v>0</v>
      </c>
      <c r="BD111" s="16"/>
    </row>
    <row r="112" spans="1:56" ht="19.5">
      <c r="A112" s="798"/>
      <c r="B112" s="17"/>
      <c r="C112" s="12" t="e">
        <f>#REF!</f>
        <v>#REF!</v>
      </c>
      <c r="D112" s="12" t="e">
        <f>#REF!</f>
        <v>#REF!</v>
      </c>
      <c r="E112" s="13" t="e">
        <f>#REF!</f>
        <v>#REF!</v>
      </c>
      <c r="F112" s="7"/>
      <c r="G112" s="14">
        <f>食材明細份數計算!G112*2+食材明細份數計算!H112*7+食材明細份數計算!I112*1</f>
        <v>0</v>
      </c>
      <c r="H112" s="15">
        <f>食材明細份數計算!H112*5+食材明細份數計算!J112*4</f>
        <v>0</v>
      </c>
      <c r="I112" s="15">
        <f>食材明細份數計算!G112*15+食材明細份數計算!I112*5</f>
        <v>0</v>
      </c>
      <c r="J112" s="16"/>
      <c r="L112" s="798"/>
      <c r="M112" s="17"/>
      <c r="N112" s="12" t="e">
        <f>#REF!</f>
        <v>#REF!</v>
      </c>
      <c r="O112" s="12" t="e">
        <f>#REF!</f>
        <v>#REF!</v>
      </c>
      <c r="P112" s="13" t="e">
        <f>#REF!</f>
        <v>#REF!</v>
      </c>
      <c r="Q112" s="7"/>
      <c r="R112" s="14">
        <f>食材明細份數計算!R112*2+食材明細份數計算!S112*7+食材明細份數計算!T112*1</f>
        <v>0</v>
      </c>
      <c r="S112" s="15">
        <f>食材明細份數計算!S112*5+食材明細份數計算!U112*4</f>
        <v>0</v>
      </c>
      <c r="T112" s="15">
        <f>食材明細份數計算!R112*15+食材明細份數計算!T112*5</f>
        <v>0</v>
      </c>
      <c r="U112" s="16"/>
      <c r="W112" s="798"/>
      <c r="X112" s="17"/>
      <c r="Y112" s="12" t="e">
        <f>#REF!</f>
        <v>#REF!</v>
      </c>
      <c r="Z112" s="12" t="e">
        <f>#REF!</f>
        <v>#REF!</v>
      </c>
      <c r="AA112" s="13" t="e">
        <f>#REF!</f>
        <v>#REF!</v>
      </c>
      <c r="AB112" s="7"/>
      <c r="AC112" s="14">
        <f>食材明細份數計算!AC112*2+食材明細份數計算!AD112*7+食材明細份數計算!AE112*1</f>
        <v>0</v>
      </c>
      <c r="AD112" s="15">
        <f>食材明細份數計算!AD112*5+食材明細份數計算!AF112*4</f>
        <v>0</v>
      </c>
      <c r="AE112" s="15">
        <f>食材明細份數計算!AC112*15+食材明細份數計算!AE112*5</f>
        <v>0</v>
      </c>
      <c r="AF112" s="16"/>
      <c r="AG112" s="11"/>
      <c r="AI112" s="798"/>
      <c r="AJ112" s="17"/>
      <c r="AK112" s="12" t="e">
        <f>#REF!</f>
        <v>#REF!</v>
      </c>
      <c r="AL112" s="12" t="e">
        <f>#REF!</f>
        <v>#REF!</v>
      </c>
      <c r="AM112" s="13" t="e">
        <f>#REF!</f>
        <v>#REF!</v>
      </c>
      <c r="AN112" s="7"/>
      <c r="AO112" s="14">
        <f>食材明細份數計算!AO112*2+食材明細份數計算!AP112*7+食材明細份數計算!AQ112*1</f>
        <v>0</v>
      </c>
      <c r="AP112" s="15">
        <f>食材明細份數計算!AP112*5+食材明細份數計算!AR112*4</f>
        <v>0</v>
      </c>
      <c r="AQ112" s="15">
        <f>食材明細份數計算!AO112*15+食材明細份數計算!AQ112*5</f>
        <v>0</v>
      </c>
      <c r="AR112" s="16"/>
      <c r="AS112" s="11"/>
      <c r="AU112" s="798"/>
      <c r="AV112" s="17"/>
      <c r="AW112" s="12" t="e">
        <f>#REF!</f>
        <v>#REF!</v>
      </c>
      <c r="AX112" s="12" t="e">
        <f>#REF!</f>
        <v>#REF!</v>
      </c>
      <c r="AY112" s="13" t="e">
        <f>#REF!</f>
        <v>#REF!</v>
      </c>
      <c r="AZ112" s="7"/>
      <c r="BA112" s="14">
        <f>食材明細份數計算!BA112*2+食材明細份數計算!BB112*7+食材明細份數計算!BC112*1</f>
        <v>0</v>
      </c>
      <c r="BB112" s="15">
        <f>食材明細份數計算!BB112*5+食材明細份數計算!BD112*4</f>
        <v>0</v>
      </c>
      <c r="BC112" s="15">
        <f>食材明細份數計算!BA112*15+食材明細份數計算!BC112*5</f>
        <v>0</v>
      </c>
      <c r="BD112" s="16"/>
    </row>
    <row r="113" spans="1:56" ht="19.5">
      <c r="A113" s="26"/>
      <c r="B113" s="27"/>
      <c r="C113" s="27" t="e">
        <f>#REF!</f>
        <v>#REF!</v>
      </c>
      <c r="D113" s="27" t="e">
        <f>#REF!</f>
        <v>#REF!</v>
      </c>
      <c r="E113" s="28" t="e">
        <f>#REF!</f>
        <v>#REF!</v>
      </c>
      <c r="F113" s="29"/>
      <c r="G113" s="30">
        <f>SUM(G78:G112)</f>
        <v>0</v>
      </c>
      <c r="H113" s="27">
        <f>SUM(H78:H112)</f>
        <v>0</v>
      </c>
      <c r="I113" s="27">
        <f>SUM(I78:I112)</f>
        <v>0</v>
      </c>
      <c r="J113" s="31">
        <f>SUM(J78:J112)</f>
        <v>0</v>
      </c>
      <c r="K113" s="32"/>
      <c r="L113" s="26"/>
      <c r="M113" s="27"/>
      <c r="N113" s="27" t="e">
        <f>#REF!</f>
        <v>#REF!</v>
      </c>
      <c r="O113" s="27" t="e">
        <f>#REF!</f>
        <v>#REF!</v>
      </c>
      <c r="P113" s="28" t="e">
        <f>#REF!</f>
        <v>#REF!</v>
      </c>
      <c r="Q113" s="29"/>
      <c r="R113" s="30">
        <f>SUM(R78:R112)</f>
        <v>0</v>
      </c>
      <c r="S113" s="27">
        <f>SUM(S78:S112)</f>
        <v>0</v>
      </c>
      <c r="T113" s="27">
        <f>SUM(T78:T112)</f>
        <v>0</v>
      </c>
      <c r="U113" s="31">
        <f>SUM(U78:U112)</f>
        <v>0</v>
      </c>
      <c r="V113" s="32"/>
      <c r="W113" s="26"/>
      <c r="X113" s="27"/>
      <c r="Y113" s="27" t="e">
        <f>#REF!</f>
        <v>#REF!</v>
      </c>
      <c r="Z113" s="27" t="e">
        <f>#REF!</f>
        <v>#REF!</v>
      </c>
      <c r="AA113" s="28" t="e">
        <f>#REF!</f>
        <v>#REF!</v>
      </c>
      <c r="AB113" s="29"/>
      <c r="AC113" s="30">
        <f>SUM(AC78:AC112)</f>
        <v>0</v>
      </c>
      <c r="AD113" s="27">
        <f>SUM(AD78:AD112)</f>
        <v>0</v>
      </c>
      <c r="AE113" s="27">
        <f>SUM(AE78:AE112)</f>
        <v>0</v>
      </c>
      <c r="AF113" s="31">
        <f>SUM(AF78:AF112)</f>
        <v>0</v>
      </c>
      <c r="AG113" s="33"/>
      <c r="AH113" s="32"/>
      <c r="AI113" s="26"/>
      <c r="AJ113" s="27"/>
      <c r="AK113" s="27" t="e">
        <f>#REF!</f>
        <v>#REF!</v>
      </c>
      <c r="AL113" s="27" t="e">
        <f>#REF!</f>
        <v>#REF!</v>
      </c>
      <c r="AM113" s="28" t="e">
        <f>#REF!</f>
        <v>#REF!</v>
      </c>
      <c r="AN113" s="29"/>
      <c r="AO113" s="30">
        <f>SUM(AO78:AO112)</f>
        <v>0</v>
      </c>
      <c r="AP113" s="27">
        <f>SUM(AP78:AP112)</f>
        <v>0</v>
      </c>
      <c r="AQ113" s="27">
        <f>SUM(AQ78:AQ112)</f>
        <v>0</v>
      </c>
      <c r="AR113" s="31">
        <f>SUM(AR78:AR112)</f>
        <v>0</v>
      </c>
      <c r="AS113" s="33"/>
      <c r="AT113" s="32"/>
      <c r="AU113" s="26"/>
      <c r="AV113" s="27"/>
      <c r="AW113" s="27" t="e">
        <f>#REF!</f>
        <v>#REF!</v>
      </c>
      <c r="AX113" s="27" t="e">
        <f>#REF!</f>
        <v>#REF!</v>
      </c>
      <c r="AY113" s="28" t="e">
        <f>#REF!</f>
        <v>#REF!</v>
      </c>
      <c r="AZ113" s="29"/>
      <c r="BA113" s="30">
        <f>SUM(BA78:BA112)</f>
        <v>0</v>
      </c>
      <c r="BB113" s="27">
        <f>SUM(BB78:BB112)</f>
        <v>0</v>
      </c>
      <c r="BC113" s="27">
        <f>SUM(BC78:BC112)</f>
        <v>0</v>
      </c>
      <c r="BD113" s="31">
        <f>SUM(BD78:BD112)</f>
        <v>0</v>
      </c>
    </row>
    <row r="114" spans="1:56" ht="19.5">
      <c r="A114" s="801" t="e">
        <f>A77+7</f>
        <v>#REF!</v>
      </c>
      <c r="B114" s="801"/>
      <c r="C114" s="801"/>
      <c r="D114" s="802">
        <v>42415</v>
      </c>
      <c r="E114" s="802"/>
      <c r="F114" s="1"/>
      <c r="G114" s="35" t="s">
        <v>378</v>
      </c>
      <c r="H114" s="35" t="s">
        <v>379</v>
      </c>
      <c r="I114" s="36" t="s">
        <v>380</v>
      </c>
      <c r="J114" s="2"/>
      <c r="L114" s="801" t="e">
        <f>A114+1</f>
        <v>#REF!</v>
      </c>
      <c r="M114" s="801"/>
      <c r="N114" s="801"/>
      <c r="O114" s="800" t="s">
        <v>56</v>
      </c>
      <c r="P114" s="800"/>
      <c r="Q114" s="1"/>
      <c r="R114" s="35" t="s">
        <v>378</v>
      </c>
      <c r="S114" s="35" t="s">
        <v>379</v>
      </c>
      <c r="T114" s="36" t="s">
        <v>380</v>
      </c>
      <c r="U114" s="2"/>
      <c r="W114" s="801" t="e">
        <f>A114+2</f>
        <v>#REF!</v>
      </c>
      <c r="X114" s="801"/>
      <c r="Y114" s="801"/>
      <c r="Z114" s="800" t="s">
        <v>57</v>
      </c>
      <c r="AA114" s="800"/>
      <c r="AB114" s="1"/>
      <c r="AC114" s="35" t="s">
        <v>378</v>
      </c>
      <c r="AD114" s="35" t="s">
        <v>379</v>
      </c>
      <c r="AE114" s="36" t="s">
        <v>380</v>
      </c>
      <c r="AF114" s="2"/>
      <c r="AG114" s="1"/>
      <c r="AI114" s="801" t="e">
        <f>A114+3</f>
        <v>#REF!</v>
      </c>
      <c r="AJ114" s="801"/>
      <c r="AK114" s="801"/>
      <c r="AL114" s="800" t="s">
        <v>58</v>
      </c>
      <c r="AM114" s="800"/>
      <c r="AN114" s="1"/>
      <c r="AO114" s="35" t="s">
        <v>378</v>
      </c>
      <c r="AP114" s="35" t="s">
        <v>379</v>
      </c>
      <c r="AQ114" s="36" t="s">
        <v>380</v>
      </c>
      <c r="AR114" s="2"/>
      <c r="AS114" s="1"/>
      <c r="AU114" s="803" t="e">
        <f>A114+4</f>
        <v>#REF!</v>
      </c>
      <c r="AV114" s="803"/>
      <c r="AW114" s="803"/>
      <c r="AX114" s="800" t="s">
        <v>59</v>
      </c>
      <c r="AY114" s="800"/>
      <c r="AZ114" s="1"/>
      <c r="BA114" s="35" t="s">
        <v>378</v>
      </c>
      <c r="BB114" s="35" t="s">
        <v>379</v>
      </c>
      <c r="BC114" s="36" t="s">
        <v>380</v>
      </c>
      <c r="BD114" s="2"/>
    </row>
    <row r="115" spans="1:56" ht="20.5" customHeight="1">
      <c r="A115" s="797" t="s">
        <v>60</v>
      </c>
      <c r="B115" s="5" t="e">
        <f>#REF!</f>
        <v>#REF!</v>
      </c>
      <c r="C115" s="5" t="e">
        <f>#REF!</f>
        <v>#REF!</v>
      </c>
      <c r="D115" s="5" t="e">
        <f>#REF!</f>
        <v>#REF!</v>
      </c>
      <c r="E115" s="6" t="e">
        <f>#REF!</f>
        <v>#REF!</v>
      </c>
      <c r="F115" s="7"/>
      <c r="G115" s="8">
        <f>食材明細份數計算!G115*2+食材明細份數計算!H115*7+食材明細份數計算!I115*1</f>
        <v>0</v>
      </c>
      <c r="H115" s="9">
        <f>食材明細份數計算!H115*5+食材明細份數計算!J115*4</f>
        <v>0</v>
      </c>
      <c r="I115" s="9">
        <f>食材明細份數計算!G115*15+食材明細份數計算!I115*5</f>
        <v>0</v>
      </c>
      <c r="J115" s="10"/>
      <c r="L115" s="797" t="s">
        <v>60</v>
      </c>
      <c r="M115" s="5" t="e">
        <f>#REF!</f>
        <v>#REF!</v>
      </c>
      <c r="N115" s="5" t="e">
        <f>#REF!</f>
        <v>#REF!</v>
      </c>
      <c r="O115" s="5" t="e">
        <f>#REF!</f>
        <v>#REF!</v>
      </c>
      <c r="P115" s="6" t="e">
        <f>#REF!</f>
        <v>#REF!</v>
      </c>
      <c r="Q115" s="7"/>
      <c r="R115" s="8">
        <f>食材明細份數計算!R115*2+食材明細份數計算!S115*7+食材明細份數計算!T115*1</f>
        <v>0</v>
      </c>
      <c r="S115" s="9">
        <f>食材明細份數計算!S115*5+食材明細份數計算!U115*4</f>
        <v>0</v>
      </c>
      <c r="T115" s="9">
        <f>食材明細份數計算!R115*15+食材明細份數計算!T115*5</f>
        <v>0</v>
      </c>
      <c r="U115" s="10"/>
      <c r="W115" s="797" t="s">
        <v>60</v>
      </c>
      <c r="X115" s="5" t="e">
        <f>#REF!</f>
        <v>#REF!</v>
      </c>
      <c r="Y115" s="5" t="e">
        <f>#REF!</f>
        <v>#REF!</v>
      </c>
      <c r="Z115" s="5" t="e">
        <f>#REF!</f>
        <v>#REF!</v>
      </c>
      <c r="AA115" s="6" t="e">
        <f>#REF!</f>
        <v>#REF!</v>
      </c>
      <c r="AB115" s="7"/>
      <c r="AC115" s="8">
        <f>食材明細份數計算!AC115*2+食材明細份數計算!AD115*7+食材明細份數計算!AE115*1</f>
        <v>0</v>
      </c>
      <c r="AD115" s="9">
        <f>食材明細份數計算!AD115*5+食材明細份數計算!AF115*4</f>
        <v>0</v>
      </c>
      <c r="AE115" s="9">
        <f>食材明細份數計算!AC115*15+食材明細份數計算!AE115*5</f>
        <v>0</v>
      </c>
      <c r="AF115" s="10"/>
      <c r="AG115" s="11"/>
      <c r="AI115" s="797" t="s">
        <v>60</v>
      </c>
      <c r="AJ115" s="5" t="e">
        <f>#REF!</f>
        <v>#REF!</v>
      </c>
      <c r="AK115" s="5" t="e">
        <f>#REF!</f>
        <v>#REF!</v>
      </c>
      <c r="AL115" s="5" t="e">
        <f>#REF!</f>
        <v>#REF!</v>
      </c>
      <c r="AM115" s="6" t="e">
        <f>#REF!</f>
        <v>#REF!</v>
      </c>
      <c r="AN115" s="7"/>
      <c r="AO115" s="8">
        <f>食材明細份數計算!AO115*2+食材明細份數計算!AP115*7+食材明細份數計算!AQ115*1</f>
        <v>0</v>
      </c>
      <c r="AP115" s="9">
        <f>食材明細份數計算!AP115*5+食材明細份數計算!AR115*4</f>
        <v>0</v>
      </c>
      <c r="AQ115" s="9">
        <f>食材明細份數計算!AO115*15+食材明細份數計算!AQ115*5</f>
        <v>0</v>
      </c>
      <c r="AR115" s="10"/>
      <c r="AS115" s="11"/>
      <c r="AU115" s="797" t="s">
        <v>60</v>
      </c>
      <c r="AV115" s="5" t="e">
        <f>#REF!</f>
        <v>#REF!</v>
      </c>
      <c r="AW115" s="5" t="e">
        <f>#REF!</f>
        <v>#REF!</v>
      </c>
      <c r="AX115" s="5" t="e">
        <f>#REF!</f>
        <v>#REF!</v>
      </c>
      <c r="AY115" s="6" t="e">
        <f>#REF!</f>
        <v>#REF!</v>
      </c>
      <c r="AZ115" s="7"/>
      <c r="BA115" s="8">
        <f>食材明細份數計算!BA115*2+食材明細份數計算!BB115*7+食材明細份數計算!BC115*1</f>
        <v>0</v>
      </c>
      <c r="BB115" s="9">
        <f>食材明細份數計算!BB115*5+食材明細份數計算!BD115*4</f>
        <v>0</v>
      </c>
      <c r="BC115" s="9">
        <f>食材明細份數計算!BA115*15+食材明細份數計算!BC115*5</f>
        <v>0</v>
      </c>
      <c r="BD115" s="10"/>
    </row>
    <row r="116" spans="1:56" ht="19.5">
      <c r="A116" s="798"/>
      <c r="B116" s="12"/>
      <c r="C116" s="12" t="e">
        <f>#REF!</f>
        <v>#REF!</v>
      </c>
      <c r="D116" s="12" t="e">
        <f>#REF!</f>
        <v>#REF!</v>
      </c>
      <c r="E116" s="13" t="e">
        <f>#REF!</f>
        <v>#REF!</v>
      </c>
      <c r="F116" s="7"/>
      <c r="G116" s="14">
        <f>食材明細份數計算!G116*2+食材明細份數計算!H116*7+食材明細份數計算!I116*1</f>
        <v>0</v>
      </c>
      <c r="H116" s="15">
        <f>食材明細份數計算!H116*5+食材明細份數計算!J116*4</f>
        <v>0</v>
      </c>
      <c r="I116" s="15">
        <f>食材明細份數計算!G116*15+食材明細份數計算!I116*5</f>
        <v>0</v>
      </c>
      <c r="J116" s="16"/>
      <c r="L116" s="798"/>
      <c r="M116" s="12"/>
      <c r="N116" s="12" t="e">
        <f>#REF!</f>
        <v>#REF!</v>
      </c>
      <c r="O116" s="12" t="e">
        <f>#REF!</f>
        <v>#REF!</v>
      </c>
      <c r="P116" s="13" t="e">
        <f>#REF!</f>
        <v>#REF!</v>
      </c>
      <c r="Q116" s="7"/>
      <c r="R116" s="14">
        <f>食材明細份數計算!R116*2+食材明細份數計算!S116*7+食材明細份數計算!T116*1</f>
        <v>0</v>
      </c>
      <c r="S116" s="15">
        <f>食材明細份數計算!S116*5+食材明細份數計算!U116*4</f>
        <v>0</v>
      </c>
      <c r="T116" s="15">
        <f>食材明細份數計算!R116*15+食材明細份數計算!T116*5</f>
        <v>0</v>
      </c>
      <c r="U116" s="16"/>
      <c r="W116" s="798"/>
      <c r="X116" s="12"/>
      <c r="Y116" s="12" t="e">
        <f>#REF!</f>
        <v>#REF!</v>
      </c>
      <c r="Z116" s="12" t="e">
        <f>#REF!</f>
        <v>#REF!</v>
      </c>
      <c r="AA116" s="13" t="e">
        <f>#REF!</f>
        <v>#REF!</v>
      </c>
      <c r="AB116" s="7"/>
      <c r="AC116" s="14">
        <f>食材明細份數計算!AC116*2+食材明細份數計算!AD116*7+食材明細份數計算!AE116*1</f>
        <v>0</v>
      </c>
      <c r="AD116" s="15">
        <f>食材明細份數計算!AD116*5+食材明細份數計算!AF116*4</f>
        <v>0</v>
      </c>
      <c r="AE116" s="15">
        <f>食材明細份數計算!AC116*15+食材明細份數計算!AE116*5</f>
        <v>0</v>
      </c>
      <c r="AF116" s="16"/>
      <c r="AG116" s="11"/>
      <c r="AI116" s="798"/>
      <c r="AJ116" s="12"/>
      <c r="AK116" s="12" t="e">
        <f>#REF!</f>
        <v>#REF!</v>
      </c>
      <c r="AL116" s="12" t="e">
        <f>#REF!</f>
        <v>#REF!</v>
      </c>
      <c r="AM116" s="13" t="e">
        <f>#REF!</f>
        <v>#REF!</v>
      </c>
      <c r="AN116" s="7"/>
      <c r="AO116" s="14">
        <f>食材明細份數計算!AO116*2+食材明細份數計算!AP116*7+食材明細份數計算!AQ116*1</f>
        <v>0</v>
      </c>
      <c r="AP116" s="15">
        <f>食材明細份數計算!AP116*5+食材明細份數計算!AR116*4</f>
        <v>0</v>
      </c>
      <c r="AQ116" s="15">
        <f>食材明細份數計算!AO116*15+食材明細份數計算!AQ116*5</f>
        <v>0</v>
      </c>
      <c r="AR116" s="16"/>
      <c r="AS116" s="11"/>
      <c r="AU116" s="798"/>
      <c r="AV116" s="12"/>
      <c r="AW116" s="12" t="e">
        <f>#REF!</f>
        <v>#REF!</v>
      </c>
      <c r="AX116" s="12" t="e">
        <f>#REF!</f>
        <v>#REF!</v>
      </c>
      <c r="AY116" s="13" t="e">
        <f>#REF!</f>
        <v>#REF!</v>
      </c>
      <c r="AZ116" s="7"/>
      <c r="BA116" s="14">
        <f>食材明細份數計算!BA116*2+食材明細份數計算!BB116*7+食材明細份數計算!BC116*1</f>
        <v>0</v>
      </c>
      <c r="BB116" s="15">
        <f>食材明細份數計算!BB116*5+食材明細份數計算!BD116*4</f>
        <v>0</v>
      </c>
      <c r="BC116" s="15">
        <f>食材明細份數計算!BA116*15+食材明細份數計算!BC116*5</f>
        <v>0</v>
      </c>
      <c r="BD116" s="16"/>
    </row>
    <row r="117" spans="1:56" ht="19.5">
      <c r="A117" s="798"/>
      <c r="B117" s="17"/>
      <c r="C117" s="12" t="e">
        <f>#REF!</f>
        <v>#REF!</v>
      </c>
      <c r="D117" s="12" t="e">
        <f>#REF!</f>
        <v>#REF!</v>
      </c>
      <c r="E117" s="13" t="e">
        <f>#REF!</f>
        <v>#REF!</v>
      </c>
      <c r="F117" s="7"/>
      <c r="G117" s="14">
        <f>食材明細份數計算!G117*2+食材明細份數計算!H117*7+食材明細份數計算!I117*1</f>
        <v>0</v>
      </c>
      <c r="H117" s="15">
        <f>食材明細份數計算!H117*5+食材明細份數計算!J117*4</f>
        <v>0</v>
      </c>
      <c r="I117" s="15">
        <f>食材明細份數計算!G117*15+食材明細份數計算!I117*5</f>
        <v>0</v>
      </c>
      <c r="J117" s="16"/>
      <c r="L117" s="798"/>
      <c r="M117" s="17"/>
      <c r="N117" s="12" t="e">
        <f>#REF!</f>
        <v>#REF!</v>
      </c>
      <c r="O117" s="12" t="e">
        <f>#REF!</f>
        <v>#REF!</v>
      </c>
      <c r="P117" s="13" t="e">
        <f>#REF!</f>
        <v>#REF!</v>
      </c>
      <c r="Q117" s="7"/>
      <c r="R117" s="14">
        <f>食材明細份數計算!R117*2+食材明細份數計算!S117*7+食材明細份數計算!T117*1</f>
        <v>0</v>
      </c>
      <c r="S117" s="15">
        <f>食材明細份數計算!S117*5+食材明細份數計算!U117*4</f>
        <v>0</v>
      </c>
      <c r="T117" s="15">
        <f>食材明細份數計算!R117*15+食材明細份數計算!T117*5</f>
        <v>0</v>
      </c>
      <c r="U117" s="16"/>
      <c r="W117" s="798"/>
      <c r="X117" s="17"/>
      <c r="Y117" s="12" t="e">
        <f>#REF!</f>
        <v>#REF!</v>
      </c>
      <c r="Z117" s="12" t="e">
        <f>#REF!</f>
        <v>#REF!</v>
      </c>
      <c r="AA117" s="13" t="e">
        <f>#REF!</f>
        <v>#REF!</v>
      </c>
      <c r="AB117" s="7"/>
      <c r="AC117" s="14">
        <f>食材明細份數計算!AC117*2+食材明細份數計算!AD117*7+食材明細份數計算!AE117*1</f>
        <v>0</v>
      </c>
      <c r="AD117" s="15">
        <f>食材明細份數計算!AD117*5+食材明細份數計算!AF117*4</f>
        <v>0</v>
      </c>
      <c r="AE117" s="15">
        <f>食材明細份數計算!AC117*15+食材明細份數計算!AE117*5</f>
        <v>0</v>
      </c>
      <c r="AF117" s="16"/>
      <c r="AG117" s="11"/>
      <c r="AI117" s="798"/>
      <c r="AJ117" s="17"/>
      <c r="AK117" s="12" t="e">
        <f>#REF!</f>
        <v>#REF!</v>
      </c>
      <c r="AL117" s="12" t="e">
        <f>#REF!</f>
        <v>#REF!</v>
      </c>
      <c r="AM117" s="13" t="e">
        <f>#REF!</f>
        <v>#REF!</v>
      </c>
      <c r="AN117" s="7"/>
      <c r="AO117" s="14">
        <f>食材明細份數計算!AO117*2+食材明細份數計算!AP117*7+食材明細份數計算!AQ117*1</f>
        <v>0</v>
      </c>
      <c r="AP117" s="15">
        <f>食材明細份數計算!AP117*5+食材明細份數計算!AR117*4</f>
        <v>0</v>
      </c>
      <c r="AQ117" s="15">
        <f>食材明細份數計算!AO117*15+食材明細份數計算!AQ117*5</f>
        <v>0</v>
      </c>
      <c r="AR117" s="16"/>
      <c r="AS117" s="11"/>
      <c r="AU117" s="798"/>
      <c r="AV117" s="17"/>
      <c r="AW117" s="12" t="e">
        <f>#REF!</f>
        <v>#REF!</v>
      </c>
      <c r="AX117" s="12" t="e">
        <f>#REF!</f>
        <v>#REF!</v>
      </c>
      <c r="AY117" s="13" t="e">
        <f>#REF!</f>
        <v>#REF!</v>
      </c>
      <c r="AZ117" s="7"/>
      <c r="BA117" s="14">
        <f>食材明細份數計算!BA117*2+食材明細份數計算!BB117*7+食材明細份數計算!BC117*1</f>
        <v>0</v>
      </c>
      <c r="BB117" s="15">
        <f>食材明細份數計算!BB117*5+食材明細份數計算!BD117*4</f>
        <v>0</v>
      </c>
      <c r="BC117" s="15">
        <f>食材明細份數計算!BA117*15+食材明細份數計算!BC117*5</f>
        <v>0</v>
      </c>
      <c r="BD117" s="16"/>
    </row>
    <row r="118" spans="1:56" ht="19.5">
      <c r="A118" s="798"/>
      <c r="B118" s="17"/>
      <c r="C118" s="12" t="e">
        <f>#REF!</f>
        <v>#REF!</v>
      </c>
      <c r="D118" s="12" t="e">
        <f>#REF!</f>
        <v>#REF!</v>
      </c>
      <c r="E118" s="13" t="e">
        <f>#REF!</f>
        <v>#REF!</v>
      </c>
      <c r="F118" s="7"/>
      <c r="G118" s="14">
        <f>食材明細份數計算!G118*2+食材明細份數計算!H118*7+食材明細份數計算!I118*1</f>
        <v>0</v>
      </c>
      <c r="H118" s="15">
        <f>食材明細份數計算!H118*5+食材明細份數計算!J118*4</f>
        <v>0</v>
      </c>
      <c r="I118" s="15">
        <f>食材明細份數計算!G118*15+食材明細份數計算!I118*5</f>
        <v>0</v>
      </c>
      <c r="J118" s="16"/>
      <c r="L118" s="798"/>
      <c r="M118" s="17"/>
      <c r="N118" s="12" t="e">
        <f>#REF!</f>
        <v>#REF!</v>
      </c>
      <c r="O118" s="12" t="e">
        <f>#REF!</f>
        <v>#REF!</v>
      </c>
      <c r="P118" s="13" t="e">
        <f>#REF!</f>
        <v>#REF!</v>
      </c>
      <c r="Q118" s="7"/>
      <c r="R118" s="14">
        <f>食材明細份數計算!R118*2+食材明細份數計算!S118*7+食材明細份數計算!T118*1</f>
        <v>0</v>
      </c>
      <c r="S118" s="15">
        <f>食材明細份數計算!S118*5+食材明細份數計算!U118*4</f>
        <v>0</v>
      </c>
      <c r="T118" s="15">
        <f>食材明細份數計算!R118*15+食材明細份數計算!T118*5</f>
        <v>0</v>
      </c>
      <c r="U118" s="16"/>
      <c r="W118" s="798"/>
      <c r="X118" s="17"/>
      <c r="Y118" s="12" t="e">
        <f>#REF!</f>
        <v>#REF!</v>
      </c>
      <c r="Z118" s="12" t="e">
        <f>#REF!</f>
        <v>#REF!</v>
      </c>
      <c r="AA118" s="13" t="e">
        <f>#REF!</f>
        <v>#REF!</v>
      </c>
      <c r="AB118" s="7"/>
      <c r="AC118" s="14">
        <f>食材明細份數計算!AC118*2+食材明細份數計算!AD118*7+食材明細份數計算!AE118*1</f>
        <v>0</v>
      </c>
      <c r="AD118" s="15">
        <f>食材明細份數計算!AD118*5+食材明細份數計算!AF118*4</f>
        <v>0</v>
      </c>
      <c r="AE118" s="15">
        <f>食材明細份數計算!AC118*15+食材明細份數計算!AE118*5</f>
        <v>0</v>
      </c>
      <c r="AF118" s="16"/>
      <c r="AG118" s="11"/>
      <c r="AI118" s="798"/>
      <c r="AJ118" s="17"/>
      <c r="AK118" s="12" t="e">
        <f>#REF!</f>
        <v>#REF!</v>
      </c>
      <c r="AL118" s="12" t="e">
        <f>#REF!</f>
        <v>#REF!</v>
      </c>
      <c r="AM118" s="13" t="e">
        <f>#REF!</f>
        <v>#REF!</v>
      </c>
      <c r="AN118" s="7"/>
      <c r="AO118" s="14">
        <f>食材明細份數計算!AO118*2+食材明細份數計算!AP118*7+食材明細份數計算!AQ118*1</f>
        <v>0</v>
      </c>
      <c r="AP118" s="15">
        <f>食材明細份數計算!AP118*5+食材明細份數計算!AR118*4</f>
        <v>0</v>
      </c>
      <c r="AQ118" s="15">
        <f>食材明細份數計算!AO118*15+食材明細份數計算!AQ118*5</f>
        <v>0</v>
      </c>
      <c r="AR118" s="16"/>
      <c r="AS118" s="11"/>
      <c r="AU118" s="798"/>
      <c r="AV118" s="17"/>
      <c r="AW118" s="12" t="e">
        <f>#REF!</f>
        <v>#REF!</v>
      </c>
      <c r="AX118" s="12" t="e">
        <f>#REF!</f>
        <v>#REF!</v>
      </c>
      <c r="AY118" s="13" t="e">
        <f>#REF!</f>
        <v>#REF!</v>
      </c>
      <c r="AZ118" s="7"/>
      <c r="BA118" s="14">
        <f>食材明細份數計算!BA118*2+食材明細份數計算!BB118*7+食材明細份數計算!BC118*1</f>
        <v>0</v>
      </c>
      <c r="BB118" s="15">
        <f>食材明細份數計算!BB118*5+食材明細份數計算!BD118*4</f>
        <v>0</v>
      </c>
      <c r="BC118" s="15">
        <f>食材明細份數計算!BA118*15+食材明細份數計算!BC118*5</f>
        <v>0</v>
      </c>
      <c r="BD118" s="16"/>
    </row>
    <row r="119" spans="1:56" ht="19.5">
      <c r="A119" s="798"/>
      <c r="B119" s="17"/>
      <c r="C119" s="12" t="e">
        <f>#REF!</f>
        <v>#REF!</v>
      </c>
      <c r="D119" s="12" t="e">
        <f>#REF!</f>
        <v>#REF!</v>
      </c>
      <c r="E119" s="13" t="e">
        <f>#REF!</f>
        <v>#REF!</v>
      </c>
      <c r="F119" s="7"/>
      <c r="G119" s="14">
        <f>食材明細份數計算!G119*2+食材明細份數計算!H119*7+食材明細份數計算!I119*1</f>
        <v>0</v>
      </c>
      <c r="H119" s="15">
        <f>食材明細份數計算!H119*5+食材明細份數計算!J119*4</f>
        <v>0</v>
      </c>
      <c r="I119" s="15">
        <f>食材明細份數計算!G119*15+食材明細份數計算!I119*5</f>
        <v>0</v>
      </c>
      <c r="J119" s="16"/>
      <c r="L119" s="798"/>
      <c r="M119" s="17"/>
      <c r="N119" s="12" t="e">
        <f>#REF!</f>
        <v>#REF!</v>
      </c>
      <c r="O119" s="12" t="e">
        <f>#REF!</f>
        <v>#REF!</v>
      </c>
      <c r="P119" s="13" t="e">
        <f>#REF!</f>
        <v>#REF!</v>
      </c>
      <c r="Q119" s="7"/>
      <c r="R119" s="14">
        <f>食材明細份數計算!R119*2+食材明細份數計算!S119*7+食材明細份數計算!T119*1</f>
        <v>0</v>
      </c>
      <c r="S119" s="15">
        <f>食材明細份數計算!S119*5+食材明細份數計算!U119*4</f>
        <v>0</v>
      </c>
      <c r="T119" s="15">
        <f>食材明細份數計算!R119*15+食材明細份數計算!T119*5</f>
        <v>0</v>
      </c>
      <c r="U119" s="16"/>
      <c r="W119" s="798"/>
      <c r="X119" s="17"/>
      <c r="Y119" s="12" t="e">
        <f>#REF!</f>
        <v>#REF!</v>
      </c>
      <c r="Z119" s="12" t="e">
        <f>#REF!</f>
        <v>#REF!</v>
      </c>
      <c r="AA119" s="13" t="e">
        <f>#REF!</f>
        <v>#REF!</v>
      </c>
      <c r="AB119" s="7"/>
      <c r="AC119" s="14">
        <f>食材明細份數計算!AC119*2+食材明細份數計算!AD119*7+食材明細份數計算!AE119*1</f>
        <v>0</v>
      </c>
      <c r="AD119" s="15">
        <f>食材明細份數計算!AD119*5+食材明細份數計算!AF119*4</f>
        <v>0</v>
      </c>
      <c r="AE119" s="15">
        <f>食材明細份數計算!AC119*15+食材明細份數計算!AE119*5</f>
        <v>0</v>
      </c>
      <c r="AF119" s="16"/>
      <c r="AG119" s="11"/>
      <c r="AI119" s="798"/>
      <c r="AJ119" s="17"/>
      <c r="AK119" s="12" t="e">
        <f>#REF!</f>
        <v>#REF!</v>
      </c>
      <c r="AL119" s="12" t="e">
        <f>#REF!</f>
        <v>#REF!</v>
      </c>
      <c r="AM119" s="13" t="e">
        <f>#REF!</f>
        <v>#REF!</v>
      </c>
      <c r="AN119" s="7"/>
      <c r="AO119" s="14">
        <f>食材明細份數計算!AO119*2+食材明細份數計算!AP119*7+食材明細份數計算!AQ119*1</f>
        <v>0</v>
      </c>
      <c r="AP119" s="15">
        <f>食材明細份數計算!AP119*5+食材明細份數計算!AR119*4</f>
        <v>0</v>
      </c>
      <c r="AQ119" s="15">
        <f>食材明細份數計算!AO119*15+食材明細份數計算!AQ119*5</f>
        <v>0</v>
      </c>
      <c r="AR119" s="16"/>
      <c r="AS119" s="11"/>
      <c r="AU119" s="798"/>
      <c r="AV119" s="17"/>
      <c r="AW119" s="12" t="e">
        <f>#REF!</f>
        <v>#REF!</v>
      </c>
      <c r="AX119" s="12" t="e">
        <f>#REF!</f>
        <v>#REF!</v>
      </c>
      <c r="AY119" s="13" t="e">
        <f>#REF!</f>
        <v>#REF!</v>
      </c>
      <c r="AZ119" s="7"/>
      <c r="BA119" s="14">
        <f>食材明細份數計算!BA119*2+食材明細份數計算!BB119*7+食材明細份數計算!BC119*1</f>
        <v>0</v>
      </c>
      <c r="BB119" s="15">
        <f>食材明細份數計算!BB119*5+食材明細份數計算!BD119*4</f>
        <v>0</v>
      </c>
      <c r="BC119" s="15">
        <f>食材明細份數計算!BA119*15+食材明細份數計算!BC119*5</f>
        <v>0</v>
      </c>
      <c r="BD119" s="16"/>
    </row>
    <row r="120" spans="1:56" ht="19.5">
      <c r="A120" s="798"/>
      <c r="B120" s="18"/>
      <c r="C120" s="12" t="e">
        <f>#REF!</f>
        <v>#REF!</v>
      </c>
      <c r="D120" s="12" t="e">
        <f>#REF!</f>
        <v>#REF!</v>
      </c>
      <c r="E120" s="13" t="e">
        <f>#REF!</f>
        <v>#REF!</v>
      </c>
      <c r="F120" s="7"/>
      <c r="G120" s="14">
        <f>食材明細份數計算!G120*2+食材明細份數計算!H120*7+食材明細份數計算!I120*1</f>
        <v>0</v>
      </c>
      <c r="H120" s="15">
        <f>食材明細份數計算!H120*5+食材明細份數計算!J120*4</f>
        <v>0</v>
      </c>
      <c r="I120" s="15">
        <f>食材明細份數計算!G120*15+食材明細份數計算!I120*5</f>
        <v>0</v>
      </c>
      <c r="J120" s="16"/>
      <c r="L120" s="798"/>
      <c r="M120" s="18"/>
      <c r="N120" s="12" t="e">
        <f>#REF!</f>
        <v>#REF!</v>
      </c>
      <c r="O120" s="12" t="e">
        <f>#REF!</f>
        <v>#REF!</v>
      </c>
      <c r="P120" s="13" t="e">
        <f>#REF!</f>
        <v>#REF!</v>
      </c>
      <c r="Q120" s="7"/>
      <c r="R120" s="14">
        <f>食材明細份數計算!R120*2+食材明細份數計算!S120*7+食材明細份數計算!T120*1</f>
        <v>0</v>
      </c>
      <c r="S120" s="15">
        <f>食材明細份數計算!S120*5+食材明細份數計算!U120*4</f>
        <v>0</v>
      </c>
      <c r="T120" s="15">
        <f>食材明細份數計算!R120*15+食材明細份數計算!T120*5</f>
        <v>0</v>
      </c>
      <c r="U120" s="16"/>
      <c r="W120" s="798"/>
      <c r="X120" s="18"/>
      <c r="Y120" s="12" t="e">
        <f>#REF!</f>
        <v>#REF!</v>
      </c>
      <c r="Z120" s="12" t="e">
        <f>#REF!</f>
        <v>#REF!</v>
      </c>
      <c r="AA120" s="13" t="e">
        <f>#REF!</f>
        <v>#REF!</v>
      </c>
      <c r="AB120" s="7"/>
      <c r="AC120" s="14">
        <f>食材明細份數計算!AC120*2+食材明細份數計算!AD120*7+食材明細份數計算!AE120*1</f>
        <v>0</v>
      </c>
      <c r="AD120" s="15">
        <f>食材明細份數計算!AD120*5+食材明細份數計算!AF120*4</f>
        <v>0</v>
      </c>
      <c r="AE120" s="15">
        <f>食材明細份數計算!AC120*15+食材明細份數計算!AE120*5</f>
        <v>0</v>
      </c>
      <c r="AF120" s="16"/>
      <c r="AG120" s="11"/>
      <c r="AI120" s="798"/>
      <c r="AJ120" s="18"/>
      <c r="AK120" s="12" t="e">
        <f>#REF!</f>
        <v>#REF!</v>
      </c>
      <c r="AL120" s="12" t="e">
        <f>#REF!</f>
        <v>#REF!</v>
      </c>
      <c r="AM120" s="13" t="e">
        <f>#REF!</f>
        <v>#REF!</v>
      </c>
      <c r="AN120" s="7"/>
      <c r="AO120" s="14">
        <f>食材明細份數計算!AO120*2+食材明細份數計算!AP120*7+食材明細份數計算!AQ120*1</f>
        <v>0</v>
      </c>
      <c r="AP120" s="15">
        <f>食材明細份數計算!AP120*5+食材明細份數計算!AR120*4</f>
        <v>0</v>
      </c>
      <c r="AQ120" s="15">
        <f>食材明細份數計算!AO120*15+食材明細份數計算!AQ120*5</f>
        <v>0</v>
      </c>
      <c r="AR120" s="16"/>
      <c r="AS120" s="11"/>
      <c r="AU120" s="798"/>
      <c r="AV120" s="18"/>
      <c r="AW120" s="12" t="e">
        <f>#REF!</f>
        <v>#REF!</v>
      </c>
      <c r="AX120" s="12" t="e">
        <f>#REF!</f>
        <v>#REF!</v>
      </c>
      <c r="AY120" s="13" t="e">
        <f>#REF!</f>
        <v>#REF!</v>
      </c>
      <c r="AZ120" s="7"/>
      <c r="BA120" s="14">
        <f>食材明細份數計算!BA120*2+食材明細份數計算!BB120*7+食材明細份數計算!BC120*1</f>
        <v>0</v>
      </c>
      <c r="BB120" s="15">
        <f>食材明細份數計算!BB120*5+食材明細份數計算!BD120*4</f>
        <v>0</v>
      </c>
      <c r="BC120" s="15">
        <f>食材明細份數計算!BA120*15+食材明細份數計算!BC120*5</f>
        <v>0</v>
      </c>
      <c r="BD120" s="16"/>
    </row>
    <row r="121" spans="1:56" ht="19.5">
      <c r="A121" s="798"/>
      <c r="B121" s="18"/>
      <c r="C121" s="12" t="e">
        <f>#REF!</f>
        <v>#REF!</v>
      </c>
      <c r="D121" s="12" t="e">
        <f>#REF!</f>
        <v>#REF!</v>
      </c>
      <c r="E121" s="13" t="e">
        <f>#REF!</f>
        <v>#REF!</v>
      </c>
      <c r="F121" s="7"/>
      <c r="G121" s="14">
        <f>食材明細份數計算!G121*2+食材明細份數計算!H121*7+食材明細份數計算!I121*1</f>
        <v>0</v>
      </c>
      <c r="H121" s="15">
        <f>食材明細份數計算!H121*5+食材明細份數計算!J121*4</f>
        <v>0</v>
      </c>
      <c r="I121" s="15">
        <f>食材明細份數計算!G121*15+食材明細份數計算!I121*5</f>
        <v>0</v>
      </c>
      <c r="J121" s="16"/>
      <c r="L121" s="798"/>
      <c r="M121" s="18"/>
      <c r="N121" s="12" t="e">
        <f>#REF!</f>
        <v>#REF!</v>
      </c>
      <c r="O121" s="12" t="e">
        <f>#REF!</f>
        <v>#REF!</v>
      </c>
      <c r="P121" s="13" t="e">
        <f>#REF!</f>
        <v>#REF!</v>
      </c>
      <c r="Q121" s="7"/>
      <c r="R121" s="14">
        <f>食材明細份數計算!R121*2+食材明細份數計算!S121*7+食材明細份數計算!T121*1</f>
        <v>0</v>
      </c>
      <c r="S121" s="15">
        <f>食材明細份數計算!S121*5+食材明細份數計算!U121*4</f>
        <v>0</v>
      </c>
      <c r="T121" s="15">
        <f>食材明細份數計算!R121*15+食材明細份數計算!T121*5</f>
        <v>0</v>
      </c>
      <c r="U121" s="16"/>
      <c r="W121" s="798"/>
      <c r="X121" s="18"/>
      <c r="Y121" s="12" t="e">
        <f>#REF!</f>
        <v>#REF!</v>
      </c>
      <c r="Z121" s="12" t="e">
        <f>#REF!</f>
        <v>#REF!</v>
      </c>
      <c r="AA121" s="13" t="e">
        <f>#REF!</f>
        <v>#REF!</v>
      </c>
      <c r="AB121" s="7"/>
      <c r="AC121" s="14">
        <f>食材明細份數計算!AC121*2+食材明細份數計算!AD121*7+食材明細份數計算!AE121*1</f>
        <v>0</v>
      </c>
      <c r="AD121" s="15">
        <f>食材明細份數計算!AD121*5+食材明細份數計算!AF121*4</f>
        <v>0</v>
      </c>
      <c r="AE121" s="15">
        <f>食材明細份數計算!AC121*15+食材明細份數計算!AE121*5</f>
        <v>0</v>
      </c>
      <c r="AF121" s="16"/>
      <c r="AG121" s="11"/>
      <c r="AI121" s="798"/>
      <c r="AJ121" s="18"/>
      <c r="AK121" s="12" t="e">
        <f>#REF!</f>
        <v>#REF!</v>
      </c>
      <c r="AL121" s="12" t="e">
        <f>#REF!</f>
        <v>#REF!</v>
      </c>
      <c r="AM121" s="13" t="e">
        <f>#REF!</f>
        <v>#REF!</v>
      </c>
      <c r="AN121" s="7"/>
      <c r="AO121" s="14">
        <f>食材明細份數計算!AO121*2+食材明細份數計算!AP121*7+食材明細份數計算!AQ121*1</f>
        <v>0</v>
      </c>
      <c r="AP121" s="15">
        <f>食材明細份數計算!AP121*5+食材明細份數計算!AR121*4</f>
        <v>0</v>
      </c>
      <c r="AQ121" s="15">
        <f>食材明細份數計算!AO121*15+食材明細份數計算!AQ121*5</f>
        <v>0</v>
      </c>
      <c r="AR121" s="16"/>
      <c r="AS121" s="11"/>
      <c r="AU121" s="798"/>
      <c r="AV121" s="18"/>
      <c r="AW121" s="12" t="e">
        <f>#REF!</f>
        <v>#REF!</v>
      </c>
      <c r="AX121" s="12" t="e">
        <f>#REF!</f>
        <v>#REF!</v>
      </c>
      <c r="AY121" s="13" t="e">
        <f>#REF!</f>
        <v>#REF!</v>
      </c>
      <c r="AZ121" s="7"/>
      <c r="BA121" s="14">
        <f>食材明細份數計算!BA121*2+食材明細份數計算!BB121*7+食材明細份數計算!BC121*1</f>
        <v>0</v>
      </c>
      <c r="BB121" s="15">
        <f>食材明細份數計算!BB121*5+食材明細份數計算!BD121*4</f>
        <v>0</v>
      </c>
      <c r="BC121" s="15">
        <f>食材明細份數計算!BA121*15+食材明細份數計算!BC121*5</f>
        <v>0</v>
      </c>
      <c r="BD121" s="16"/>
    </row>
    <row r="122" spans="1:56" ht="19.5">
      <c r="A122" s="799"/>
      <c r="B122" s="19"/>
      <c r="C122" s="20" t="e">
        <f>#REF!</f>
        <v>#REF!</v>
      </c>
      <c r="D122" s="20" t="e">
        <f>#REF!</f>
        <v>#REF!</v>
      </c>
      <c r="E122" s="21" t="e">
        <f>#REF!</f>
        <v>#REF!</v>
      </c>
      <c r="F122" s="7"/>
      <c r="G122" s="22">
        <f>食材明細份數計算!G122*2+食材明細份數計算!H122*7+食材明細份數計算!I122*1</f>
        <v>0</v>
      </c>
      <c r="H122" s="23">
        <f>食材明細份數計算!H122*5+食材明細份數計算!J122*4</f>
        <v>0</v>
      </c>
      <c r="I122" s="23">
        <f>食材明細份數計算!G122*15+食材明細份數計算!I122*5</f>
        <v>0</v>
      </c>
      <c r="J122" s="24"/>
      <c r="L122" s="799"/>
      <c r="M122" s="19"/>
      <c r="N122" s="20" t="e">
        <f>#REF!</f>
        <v>#REF!</v>
      </c>
      <c r="O122" s="20" t="e">
        <f>#REF!</f>
        <v>#REF!</v>
      </c>
      <c r="P122" s="21" t="e">
        <f>#REF!</f>
        <v>#REF!</v>
      </c>
      <c r="Q122" s="7"/>
      <c r="R122" s="22">
        <f>食材明細份數計算!R122*2+食材明細份數計算!S122*7+食材明細份數計算!T122*1</f>
        <v>0</v>
      </c>
      <c r="S122" s="23">
        <f>食材明細份數計算!S122*5+食材明細份數計算!U122*4</f>
        <v>0</v>
      </c>
      <c r="T122" s="23">
        <f>食材明細份數計算!R122*15+食材明細份數計算!T122*5</f>
        <v>0</v>
      </c>
      <c r="U122" s="24"/>
      <c r="W122" s="799"/>
      <c r="X122" s="19"/>
      <c r="Y122" s="20" t="e">
        <f>#REF!</f>
        <v>#REF!</v>
      </c>
      <c r="Z122" s="20" t="e">
        <f>#REF!</f>
        <v>#REF!</v>
      </c>
      <c r="AA122" s="21" t="e">
        <f>#REF!</f>
        <v>#REF!</v>
      </c>
      <c r="AB122" s="7"/>
      <c r="AC122" s="22">
        <f>食材明細份數計算!AC122*2+食材明細份數計算!AD122*7+食材明細份數計算!AE122*1</f>
        <v>0</v>
      </c>
      <c r="AD122" s="23">
        <f>食材明細份數計算!AD122*5+食材明細份數計算!AF122*4</f>
        <v>0</v>
      </c>
      <c r="AE122" s="23">
        <f>食材明細份數計算!AC122*15+食材明細份數計算!AE122*5</f>
        <v>0</v>
      </c>
      <c r="AF122" s="24"/>
      <c r="AG122" s="11"/>
      <c r="AI122" s="799"/>
      <c r="AJ122" s="19"/>
      <c r="AK122" s="20" t="e">
        <f>#REF!</f>
        <v>#REF!</v>
      </c>
      <c r="AL122" s="20" t="e">
        <f>#REF!</f>
        <v>#REF!</v>
      </c>
      <c r="AM122" s="21" t="e">
        <f>#REF!</f>
        <v>#REF!</v>
      </c>
      <c r="AN122" s="7"/>
      <c r="AO122" s="22">
        <f>食材明細份數計算!AO122*2+食材明細份數計算!AP122*7+食材明細份數計算!AQ122*1</f>
        <v>0</v>
      </c>
      <c r="AP122" s="23">
        <f>食材明細份數計算!AP122*5+食材明細份數計算!AR122*4</f>
        <v>0</v>
      </c>
      <c r="AQ122" s="23">
        <f>食材明細份數計算!AO122*15+食材明細份數計算!AQ122*5</f>
        <v>0</v>
      </c>
      <c r="AR122" s="24"/>
      <c r="AS122" s="11"/>
      <c r="AU122" s="799"/>
      <c r="AV122" s="19"/>
      <c r="AW122" s="20" t="e">
        <f>#REF!</f>
        <v>#REF!</v>
      </c>
      <c r="AX122" s="20" t="e">
        <f>#REF!</f>
        <v>#REF!</v>
      </c>
      <c r="AY122" s="21" t="e">
        <f>#REF!</f>
        <v>#REF!</v>
      </c>
      <c r="AZ122" s="7"/>
      <c r="BA122" s="22">
        <f>食材明細份數計算!BA122*2+食材明細份數計算!BB122*7+食材明細份數計算!BC122*1</f>
        <v>0</v>
      </c>
      <c r="BB122" s="23">
        <f>食材明細份數計算!BB122*5+食材明細份數計算!BD122*4</f>
        <v>0</v>
      </c>
      <c r="BC122" s="23">
        <f>食材明細份數計算!BA122*15+食材明細份數計算!BC122*5</f>
        <v>0</v>
      </c>
      <c r="BD122" s="24"/>
    </row>
    <row r="123" spans="1:56" ht="20.5" customHeight="1">
      <c r="A123" s="797" t="s">
        <v>4</v>
      </c>
      <c r="B123" s="5" t="e">
        <f>#REF!</f>
        <v>#REF!</v>
      </c>
      <c r="C123" s="5" t="e">
        <f>#REF!</f>
        <v>#REF!</v>
      </c>
      <c r="D123" s="5" t="e">
        <f>#REF!</f>
        <v>#REF!</v>
      </c>
      <c r="E123" s="6" t="e">
        <f>#REF!</f>
        <v>#REF!</v>
      </c>
      <c r="F123" s="7"/>
      <c r="G123" s="8">
        <f>食材明細份數計算!G123*2+食材明細份數計算!H123*7+食材明細份數計算!I123*1</f>
        <v>0</v>
      </c>
      <c r="H123" s="9">
        <f>食材明細份數計算!H123*5+食材明細份數計算!J123*4</f>
        <v>0</v>
      </c>
      <c r="I123" s="9">
        <f>食材明細份數計算!G123*15+食材明細份數計算!I123*5</f>
        <v>0</v>
      </c>
      <c r="J123" s="10"/>
      <c r="L123" s="797" t="s">
        <v>4</v>
      </c>
      <c r="M123" s="5" t="e">
        <f>#REF!</f>
        <v>#REF!</v>
      </c>
      <c r="N123" s="5" t="e">
        <f>#REF!</f>
        <v>#REF!</v>
      </c>
      <c r="O123" s="5" t="e">
        <f>#REF!</f>
        <v>#REF!</v>
      </c>
      <c r="P123" s="6" t="e">
        <f>#REF!</f>
        <v>#REF!</v>
      </c>
      <c r="Q123" s="7"/>
      <c r="R123" s="8">
        <f>食材明細份數計算!R123*2+食材明細份數計算!S123*7+食材明細份數計算!T123*1</f>
        <v>0</v>
      </c>
      <c r="S123" s="9">
        <f>食材明細份數計算!S123*5+食材明細份數計算!U123*4</f>
        <v>0</v>
      </c>
      <c r="T123" s="9">
        <f>食材明細份數計算!R123*15+食材明細份數計算!T123*5</f>
        <v>0</v>
      </c>
      <c r="U123" s="10"/>
      <c r="W123" s="797" t="s">
        <v>4</v>
      </c>
      <c r="X123" s="5" t="e">
        <f>#REF!</f>
        <v>#REF!</v>
      </c>
      <c r="Y123" s="5" t="e">
        <f>#REF!</f>
        <v>#REF!</v>
      </c>
      <c r="Z123" s="5" t="e">
        <f>#REF!</f>
        <v>#REF!</v>
      </c>
      <c r="AA123" s="6" t="e">
        <f>#REF!</f>
        <v>#REF!</v>
      </c>
      <c r="AB123" s="7"/>
      <c r="AC123" s="8">
        <f>食材明細份數計算!AC123*2+食材明細份數計算!AD123*7+食材明細份數計算!AE123*1</f>
        <v>0</v>
      </c>
      <c r="AD123" s="9">
        <f>食材明細份數計算!AD123*5+食材明細份數計算!AF123*4</f>
        <v>0</v>
      </c>
      <c r="AE123" s="9">
        <f>食材明細份數計算!AC123*15+食材明細份數計算!AE123*5</f>
        <v>0</v>
      </c>
      <c r="AF123" s="10"/>
      <c r="AG123" s="11"/>
      <c r="AI123" s="797" t="s">
        <v>4</v>
      </c>
      <c r="AJ123" s="5" t="e">
        <f>#REF!</f>
        <v>#REF!</v>
      </c>
      <c r="AK123" s="5" t="e">
        <f>#REF!</f>
        <v>#REF!</v>
      </c>
      <c r="AL123" s="5" t="e">
        <f>#REF!</f>
        <v>#REF!</v>
      </c>
      <c r="AM123" s="6" t="e">
        <f>#REF!</f>
        <v>#REF!</v>
      </c>
      <c r="AN123" s="7"/>
      <c r="AO123" s="8">
        <f>食材明細份數計算!AO123*2+食材明細份數計算!AP123*7+食材明細份數計算!AQ123*1</f>
        <v>0</v>
      </c>
      <c r="AP123" s="9">
        <f>食材明細份數計算!AP123*5+食材明細份數計算!AR123*4</f>
        <v>0</v>
      </c>
      <c r="AQ123" s="9">
        <f>食材明細份數計算!AO123*15+食材明細份數計算!AQ123*5</f>
        <v>0</v>
      </c>
      <c r="AR123" s="10"/>
      <c r="AS123" s="11"/>
      <c r="AU123" s="797" t="s">
        <v>4</v>
      </c>
      <c r="AV123" s="5" t="e">
        <f>#REF!</f>
        <v>#REF!</v>
      </c>
      <c r="AW123" s="5" t="e">
        <f>#REF!</f>
        <v>#REF!</v>
      </c>
      <c r="AX123" s="5" t="e">
        <f>#REF!</f>
        <v>#REF!</v>
      </c>
      <c r="AY123" s="6" t="e">
        <f>#REF!</f>
        <v>#REF!</v>
      </c>
      <c r="AZ123" s="7"/>
      <c r="BA123" s="8">
        <f>食材明細份數計算!BA123*2+食材明細份數計算!BB123*7+食材明細份數計算!BC123*1</f>
        <v>0</v>
      </c>
      <c r="BB123" s="9">
        <f>食材明細份數計算!BB123*5+食材明細份數計算!BD123*4</f>
        <v>0</v>
      </c>
      <c r="BC123" s="9">
        <f>食材明細份數計算!BA123*15+食材明細份數計算!BC123*5</f>
        <v>0</v>
      </c>
      <c r="BD123" s="10"/>
    </row>
    <row r="124" spans="1:56" ht="19.5">
      <c r="A124" s="798"/>
      <c r="B124" s="12"/>
      <c r="C124" s="12" t="e">
        <f>#REF!</f>
        <v>#REF!</v>
      </c>
      <c r="D124" s="12" t="e">
        <f>#REF!</f>
        <v>#REF!</v>
      </c>
      <c r="E124" s="13" t="e">
        <f>#REF!</f>
        <v>#REF!</v>
      </c>
      <c r="F124" s="7"/>
      <c r="G124" s="14">
        <f>食材明細份數計算!G124*2+食材明細份數計算!H124*7+食材明細份數計算!I124*1</f>
        <v>0</v>
      </c>
      <c r="H124" s="15">
        <f>食材明細份數計算!H124*5+食材明細份數計算!J124*4</f>
        <v>0</v>
      </c>
      <c r="I124" s="15">
        <f>食材明細份數計算!G124*15+食材明細份數計算!I124*5</f>
        <v>0</v>
      </c>
      <c r="J124" s="16"/>
      <c r="L124" s="798"/>
      <c r="M124" s="12"/>
      <c r="N124" s="12" t="e">
        <f>#REF!</f>
        <v>#REF!</v>
      </c>
      <c r="O124" s="12" t="e">
        <f>#REF!</f>
        <v>#REF!</v>
      </c>
      <c r="P124" s="13" t="e">
        <f>#REF!</f>
        <v>#REF!</v>
      </c>
      <c r="Q124" s="7"/>
      <c r="R124" s="14">
        <f>食材明細份數計算!R124*2+食材明細份數計算!S124*7+食材明細份數計算!T124*1</f>
        <v>0</v>
      </c>
      <c r="S124" s="15">
        <f>食材明細份數計算!S124*5+食材明細份數計算!U124*4</f>
        <v>0</v>
      </c>
      <c r="T124" s="15">
        <f>食材明細份數計算!R124*15+食材明細份數計算!T124*5</f>
        <v>0</v>
      </c>
      <c r="U124" s="16"/>
      <c r="W124" s="798"/>
      <c r="X124" s="12"/>
      <c r="Y124" s="12" t="e">
        <f>#REF!</f>
        <v>#REF!</v>
      </c>
      <c r="Z124" s="12" t="e">
        <f>#REF!</f>
        <v>#REF!</v>
      </c>
      <c r="AA124" s="13" t="e">
        <f>#REF!</f>
        <v>#REF!</v>
      </c>
      <c r="AB124" s="7"/>
      <c r="AC124" s="14">
        <f>食材明細份數計算!AC124*2+食材明細份數計算!AD124*7+食材明細份數計算!AE124*1</f>
        <v>0</v>
      </c>
      <c r="AD124" s="15">
        <f>食材明細份數計算!AD124*5+食材明細份數計算!AF124*4</f>
        <v>0</v>
      </c>
      <c r="AE124" s="15">
        <f>食材明細份數計算!AC124*15+食材明細份數計算!AE124*5</f>
        <v>0</v>
      </c>
      <c r="AF124" s="16"/>
      <c r="AG124" s="11"/>
      <c r="AI124" s="798"/>
      <c r="AJ124" s="12"/>
      <c r="AK124" s="12" t="e">
        <f>#REF!</f>
        <v>#REF!</v>
      </c>
      <c r="AL124" s="12" t="e">
        <f>#REF!</f>
        <v>#REF!</v>
      </c>
      <c r="AM124" s="13" t="e">
        <f>#REF!</f>
        <v>#REF!</v>
      </c>
      <c r="AN124" s="7"/>
      <c r="AO124" s="14">
        <f>食材明細份數計算!AO124*2+食材明細份數計算!AP124*7+食材明細份數計算!AQ124*1</f>
        <v>0</v>
      </c>
      <c r="AP124" s="15">
        <f>食材明細份數計算!AP124*5+食材明細份數計算!AR124*4</f>
        <v>0</v>
      </c>
      <c r="AQ124" s="15">
        <f>食材明細份數計算!AO124*15+食材明細份數計算!AQ124*5</f>
        <v>0</v>
      </c>
      <c r="AR124" s="16"/>
      <c r="AS124" s="11"/>
      <c r="AU124" s="798"/>
      <c r="AV124" s="12"/>
      <c r="AW124" s="12" t="e">
        <f>#REF!</f>
        <v>#REF!</v>
      </c>
      <c r="AX124" s="12" t="e">
        <f>#REF!</f>
        <v>#REF!</v>
      </c>
      <c r="AY124" s="13" t="e">
        <f>#REF!</f>
        <v>#REF!</v>
      </c>
      <c r="AZ124" s="7"/>
      <c r="BA124" s="14">
        <f>食材明細份數計算!BA124*2+食材明細份數計算!BB124*7+食材明細份數計算!BC124*1</f>
        <v>0</v>
      </c>
      <c r="BB124" s="15">
        <f>食材明細份數計算!BB124*5+食材明細份數計算!BD124*4</f>
        <v>0</v>
      </c>
      <c r="BC124" s="15">
        <f>食材明細份數計算!BA124*15+食材明細份數計算!BC124*5</f>
        <v>0</v>
      </c>
      <c r="BD124" s="16"/>
    </row>
    <row r="125" spans="1:56" ht="19.5">
      <c r="A125" s="798"/>
      <c r="B125" s="17"/>
      <c r="C125" s="12" t="e">
        <f>#REF!</f>
        <v>#REF!</v>
      </c>
      <c r="D125" s="12" t="e">
        <f>#REF!</f>
        <v>#REF!</v>
      </c>
      <c r="E125" s="13" t="e">
        <f>#REF!</f>
        <v>#REF!</v>
      </c>
      <c r="F125" s="7"/>
      <c r="G125" s="14">
        <f>食材明細份數計算!G125*2+食材明細份數計算!H125*7+食材明細份數計算!I125*1</f>
        <v>0</v>
      </c>
      <c r="H125" s="15">
        <f>食材明細份數計算!H125*5+食材明細份數計算!J125*4</f>
        <v>0</v>
      </c>
      <c r="I125" s="15">
        <f>食材明細份數計算!G125*15+食材明細份數計算!I125*5</f>
        <v>0</v>
      </c>
      <c r="J125" s="16"/>
      <c r="L125" s="798"/>
      <c r="M125" s="17"/>
      <c r="N125" s="12" t="e">
        <f>#REF!</f>
        <v>#REF!</v>
      </c>
      <c r="O125" s="12" t="e">
        <f>#REF!</f>
        <v>#REF!</v>
      </c>
      <c r="P125" s="13" t="e">
        <f>#REF!</f>
        <v>#REF!</v>
      </c>
      <c r="Q125" s="7"/>
      <c r="R125" s="14">
        <f>食材明細份數計算!R125*2+食材明細份數計算!S125*7+食材明細份數計算!T125*1</f>
        <v>0</v>
      </c>
      <c r="S125" s="15">
        <f>食材明細份數計算!S125*5+食材明細份數計算!U125*4</f>
        <v>0</v>
      </c>
      <c r="T125" s="15">
        <f>食材明細份數計算!R125*15+食材明細份數計算!T125*5</f>
        <v>0</v>
      </c>
      <c r="U125" s="16"/>
      <c r="W125" s="798"/>
      <c r="X125" s="17"/>
      <c r="Y125" s="12" t="e">
        <f>#REF!</f>
        <v>#REF!</v>
      </c>
      <c r="Z125" s="12" t="e">
        <f>#REF!</f>
        <v>#REF!</v>
      </c>
      <c r="AA125" s="13" t="e">
        <f>#REF!</f>
        <v>#REF!</v>
      </c>
      <c r="AB125" s="7"/>
      <c r="AC125" s="14">
        <f>食材明細份數計算!AC125*2+食材明細份數計算!AD125*7+食材明細份數計算!AE125*1</f>
        <v>0</v>
      </c>
      <c r="AD125" s="15">
        <f>食材明細份數計算!AD125*5+食材明細份數計算!AF125*4</f>
        <v>0</v>
      </c>
      <c r="AE125" s="15">
        <f>食材明細份數計算!AC125*15+食材明細份數計算!AE125*5</f>
        <v>0</v>
      </c>
      <c r="AF125" s="16"/>
      <c r="AG125" s="11"/>
      <c r="AI125" s="798"/>
      <c r="AJ125" s="17"/>
      <c r="AK125" s="12" t="e">
        <f>#REF!</f>
        <v>#REF!</v>
      </c>
      <c r="AL125" s="12" t="e">
        <f>#REF!</f>
        <v>#REF!</v>
      </c>
      <c r="AM125" s="13" t="e">
        <f>#REF!</f>
        <v>#REF!</v>
      </c>
      <c r="AN125" s="7"/>
      <c r="AO125" s="14">
        <f>食材明細份數計算!AO125*2+食材明細份數計算!AP125*7+食材明細份數計算!AQ125*1</f>
        <v>0</v>
      </c>
      <c r="AP125" s="15">
        <f>食材明細份數計算!AP125*5+食材明細份數計算!AR125*4</f>
        <v>0</v>
      </c>
      <c r="AQ125" s="15">
        <f>食材明細份數計算!AO125*15+食材明細份數計算!AQ125*5</f>
        <v>0</v>
      </c>
      <c r="AR125" s="16"/>
      <c r="AS125" s="11"/>
      <c r="AU125" s="798"/>
      <c r="AV125" s="17"/>
      <c r="AW125" s="12" t="e">
        <f>#REF!</f>
        <v>#REF!</v>
      </c>
      <c r="AX125" s="12" t="e">
        <f>#REF!</f>
        <v>#REF!</v>
      </c>
      <c r="AY125" s="13" t="e">
        <f>#REF!</f>
        <v>#REF!</v>
      </c>
      <c r="AZ125" s="7"/>
      <c r="BA125" s="14">
        <f>食材明細份數計算!BA125*2+食材明細份數計算!BB125*7+食材明細份數計算!BC125*1</f>
        <v>0</v>
      </c>
      <c r="BB125" s="15">
        <f>食材明細份數計算!BB125*5+食材明細份數計算!BD125*4</f>
        <v>0</v>
      </c>
      <c r="BC125" s="15">
        <f>食材明細份數計算!BA125*15+食材明細份數計算!BC125*5</f>
        <v>0</v>
      </c>
      <c r="BD125" s="16"/>
    </row>
    <row r="126" spans="1:56" ht="19.5">
      <c r="A126" s="798"/>
      <c r="B126" s="17"/>
      <c r="C126" s="12" t="e">
        <f>#REF!</f>
        <v>#REF!</v>
      </c>
      <c r="D126" s="12" t="e">
        <f>#REF!</f>
        <v>#REF!</v>
      </c>
      <c r="E126" s="13" t="e">
        <f>#REF!</f>
        <v>#REF!</v>
      </c>
      <c r="F126" s="7"/>
      <c r="G126" s="14">
        <f>食材明細份數計算!G126*2+食材明細份數計算!H126*7+食材明細份數計算!I126*1</f>
        <v>0</v>
      </c>
      <c r="H126" s="15">
        <f>食材明細份數計算!H126*5+食材明細份數計算!J126*4</f>
        <v>0</v>
      </c>
      <c r="I126" s="15">
        <f>食材明細份數計算!G126*15+食材明細份數計算!I126*5</f>
        <v>0</v>
      </c>
      <c r="J126" s="16"/>
      <c r="L126" s="798"/>
      <c r="M126" s="17"/>
      <c r="N126" s="12" t="e">
        <f>#REF!</f>
        <v>#REF!</v>
      </c>
      <c r="O126" s="12" t="e">
        <f>#REF!</f>
        <v>#REF!</v>
      </c>
      <c r="P126" s="13" t="e">
        <f>#REF!</f>
        <v>#REF!</v>
      </c>
      <c r="Q126" s="7"/>
      <c r="R126" s="14">
        <f>食材明細份數計算!R126*2+食材明細份數計算!S126*7+食材明細份數計算!T126*1</f>
        <v>0</v>
      </c>
      <c r="S126" s="15">
        <f>食材明細份數計算!S126*5+食材明細份數計算!U126*4</f>
        <v>0</v>
      </c>
      <c r="T126" s="15">
        <f>食材明細份數計算!R126*15+食材明細份數計算!T126*5</f>
        <v>0</v>
      </c>
      <c r="U126" s="16"/>
      <c r="W126" s="798"/>
      <c r="X126" s="17"/>
      <c r="Y126" s="12" t="e">
        <f>#REF!</f>
        <v>#REF!</v>
      </c>
      <c r="Z126" s="12" t="e">
        <f>#REF!</f>
        <v>#REF!</v>
      </c>
      <c r="AA126" s="13" t="e">
        <f>#REF!</f>
        <v>#REF!</v>
      </c>
      <c r="AB126" s="7"/>
      <c r="AC126" s="14">
        <f>食材明細份數計算!AC126*2+食材明細份數計算!AD126*7+食材明細份數計算!AE126*1</f>
        <v>0</v>
      </c>
      <c r="AD126" s="15">
        <f>食材明細份數計算!AD126*5+食材明細份數計算!AF126*4</f>
        <v>0</v>
      </c>
      <c r="AE126" s="15">
        <f>食材明細份數計算!AC126*15+食材明細份數計算!AE126*5</f>
        <v>0</v>
      </c>
      <c r="AF126" s="16"/>
      <c r="AG126" s="11"/>
      <c r="AI126" s="798"/>
      <c r="AJ126" s="17"/>
      <c r="AK126" s="12" t="e">
        <f>#REF!</f>
        <v>#REF!</v>
      </c>
      <c r="AL126" s="12" t="e">
        <f>#REF!</f>
        <v>#REF!</v>
      </c>
      <c r="AM126" s="13" t="e">
        <f>#REF!</f>
        <v>#REF!</v>
      </c>
      <c r="AN126" s="7"/>
      <c r="AO126" s="14">
        <f>食材明細份數計算!AO126*2+食材明細份數計算!AP126*7+食材明細份數計算!AQ126*1</f>
        <v>0</v>
      </c>
      <c r="AP126" s="15">
        <f>食材明細份數計算!AP126*5+食材明細份數計算!AR126*4</f>
        <v>0</v>
      </c>
      <c r="AQ126" s="15">
        <f>食材明細份數計算!AO126*15+食材明細份數計算!AQ126*5</f>
        <v>0</v>
      </c>
      <c r="AR126" s="16"/>
      <c r="AS126" s="11"/>
      <c r="AU126" s="798"/>
      <c r="AV126" s="17"/>
      <c r="AW126" s="12" t="e">
        <f>#REF!</f>
        <v>#REF!</v>
      </c>
      <c r="AX126" s="12" t="e">
        <f>#REF!</f>
        <v>#REF!</v>
      </c>
      <c r="AY126" s="13" t="e">
        <f>#REF!</f>
        <v>#REF!</v>
      </c>
      <c r="AZ126" s="7"/>
      <c r="BA126" s="14">
        <f>食材明細份數計算!BA126*2+食材明細份數計算!BB126*7+食材明細份數計算!BC126*1</f>
        <v>0</v>
      </c>
      <c r="BB126" s="15">
        <f>食材明細份數計算!BB126*5+食材明細份數計算!BD126*4</f>
        <v>0</v>
      </c>
      <c r="BC126" s="15">
        <f>食材明細份數計算!BA126*15+食材明細份數計算!BC126*5</f>
        <v>0</v>
      </c>
      <c r="BD126" s="16"/>
    </row>
    <row r="127" spans="1:56" ht="19.5">
      <c r="A127" s="798"/>
      <c r="B127" s="17"/>
      <c r="C127" s="12" t="e">
        <f>#REF!</f>
        <v>#REF!</v>
      </c>
      <c r="D127" s="12" t="e">
        <f>#REF!</f>
        <v>#REF!</v>
      </c>
      <c r="E127" s="13" t="e">
        <f>#REF!</f>
        <v>#REF!</v>
      </c>
      <c r="F127" s="7"/>
      <c r="G127" s="14">
        <f>食材明細份數計算!G127*2+食材明細份數計算!H127*7+食材明細份數計算!I127*1</f>
        <v>0</v>
      </c>
      <c r="H127" s="15">
        <f>食材明細份數計算!H127*5+食材明細份數計算!J127*4</f>
        <v>0</v>
      </c>
      <c r="I127" s="15">
        <f>食材明細份數計算!G127*15+食材明細份數計算!I127*5</f>
        <v>0</v>
      </c>
      <c r="J127" s="16"/>
      <c r="L127" s="798"/>
      <c r="M127" s="17"/>
      <c r="N127" s="12" t="e">
        <f>#REF!</f>
        <v>#REF!</v>
      </c>
      <c r="O127" s="12" t="e">
        <f>#REF!</f>
        <v>#REF!</v>
      </c>
      <c r="P127" s="13" t="e">
        <f>#REF!</f>
        <v>#REF!</v>
      </c>
      <c r="Q127" s="7"/>
      <c r="R127" s="14">
        <f>食材明細份數計算!R127*2+食材明細份數計算!S127*7+食材明細份數計算!T127*1</f>
        <v>0</v>
      </c>
      <c r="S127" s="15">
        <f>食材明細份數計算!S127*5+食材明細份數計算!U127*4</f>
        <v>0</v>
      </c>
      <c r="T127" s="15">
        <f>食材明細份數計算!R127*15+食材明細份數計算!T127*5</f>
        <v>0</v>
      </c>
      <c r="U127" s="16"/>
      <c r="W127" s="798"/>
      <c r="X127" s="17"/>
      <c r="Y127" s="12" t="e">
        <f>#REF!</f>
        <v>#REF!</v>
      </c>
      <c r="Z127" s="12" t="e">
        <f>#REF!</f>
        <v>#REF!</v>
      </c>
      <c r="AA127" s="13" t="e">
        <f>#REF!</f>
        <v>#REF!</v>
      </c>
      <c r="AB127" s="7"/>
      <c r="AC127" s="14">
        <f>食材明細份數計算!AC127*2+食材明細份數計算!AD127*7+食材明細份數計算!AE127*1</f>
        <v>0</v>
      </c>
      <c r="AD127" s="15">
        <f>食材明細份數計算!AD127*5+食材明細份數計算!AF127*4</f>
        <v>0</v>
      </c>
      <c r="AE127" s="15">
        <f>食材明細份數計算!AC127*15+食材明細份數計算!AE127*5</f>
        <v>0</v>
      </c>
      <c r="AF127" s="16"/>
      <c r="AG127" s="11"/>
      <c r="AI127" s="798"/>
      <c r="AJ127" s="17"/>
      <c r="AK127" s="12" t="e">
        <f>#REF!</f>
        <v>#REF!</v>
      </c>
      <c r="AL127" s="12" t="e">
        <f>#REF!</f>
        <v>#REF!</v>
      </c>
      <c r="AM127" s="13" t="e">
        <f>#REF!</f>
        <v>#REF!</v>
      </c>
      <c r="AN127" s="7"/>
      <c r="AO127" s="14">
        <f>食材明細份數計算!AO127*2+食材明細份數計算!AP127*7+食材明細份數計算!AQ127*1</f>
        <v>0</v>
      </c>
      <c r="AP127" s="15">
        <f>食材明細份數計算!AP127*5+食材明細份數計算!AR127*4</f>
        <v>0</v>
      </c>
      <c r="AQ127" s="15">
        <f>食材明細份數計算!AO127*15+食材明細份數計算!AQ127*5</f>
        <v>0</v>
      </c>
      <c r="AR127" s="16"/>
      <c r="AS127" s="11"/>
      <c r="AU127" s="798"/>
      <c r="AV127" s="17"/>
      <c r="AW127" s="12" t="e">
        <f>#REF!</f>
        <v>#REF!</v>
      </c>
      <c r="AX127" s="12" t="e">
        <f>#REF!</f>
        <v>#REF!</v>
      </c>
      <c r="AY127" s="13" t="e">
        <f>#REF!</f>
        <v>#REF!</v>
      </c>
      <c r="AZ127" s="7"/>
      <c r="BA127" s="14">
        <f>食材明細份數計算!BA127*2+食材明細份數計算!BB127*7+食材明細份數計算!BC127*1</f>
        <v>0</v>
      </c>
      <c r="BB127" s="15">
        <f>食材明細份數計算!BB127*5+食材明細份數計算!BD127*4</f>
        <v>0</v>
      </c>
      <c r="BC127" s="15">
        <f>食材明細份數計算!BA127*15+食材明細份數計算!BC127*5</f>
        <v>0</v>
      </c>
      <c r="BD127" s="16"/>
    </row>
    <row r="128" spans="1:56" ht="19.5">
      <c r="A128" s="798"/>
      <c r="B128" s="18"/>
      <c r="C128" s="12" t="e">
        <f>#REF!</f>
        <v>#REF!</v>
      </c>
      <c r="D128" s="12" t="e">
        <f>#REF!</f>
        <v>#REF!</v>
      </c>
      <c r="E128" s="13" t="e">
        <f>#REF!</f>
        <v>#REF!</v>
      </c>
      <c r="F128" s="7"/>
      <c r="G128" s="14">
        <f>食材明細份數計算!G128*2+食材明細份數計算!H128*7+食材明細份數計算!I128*1</f>
        <v>0</v>
      </c>
      <c r="H128" s="15">
        <f>食材明細份數計算!H128*5+食材明細份數計算!J128*4</f>
        <v>0</v>
      </c>
      <c r="I128" s="15">
        <f>食材明細份數計算!G128*15+食材明細份數計算!I128*5</f>
        <v>0</v>
      </c>
      <c r="J128" s="16"/>
      <c r="L128" s="798"/>
      <c r="M128" s="18"/>
      <c r="N128" s="12" t="e">
        <f>#REF!</f>
        <v>#REF!</v>
      </c>
      <c r="O128" s="12" t="e">
        <f>#REF!</f>
        <v>#REF!</v>
      </c>
      <c r="P128" s="13" t="e">
        <f>#REF!</f>
        <v>#REF!</v>
      </c>
      <c r="Q128" s="7"/>
      <c r="R128" s="14">
        <f>食材明細份數計算!R128*2+食材明細份數計算!S128*7+食材明細份數計算!T128*1</f>
        <v>0</v>
      </c>
      <c r="S128" s="15">
        <f>食材明細份數計算!S128*5+食材明細份數計算!U128*4</f>
        <v>0</v>
      </c>
      <c r="T128" s="15">
        <f>食材明細份數計算!R128*15+食材明細份數計算!T128*5</f>
        <v>0</v>
      </c>
      <c r="U128" s="16"/>
      <c r="W128" s="798"/>
      <c r="X128" s="18"/>
      <c r="Y128" s="12" t="e">
        <f>#REF!</f>
        <v>#REF!</v>
      </c>
      <c r="Z128" s="12" t="e">
        <f>#REF!</f>
        <v>#REF!</v>
      </c>
      <c r="AA128" s="13" t="e">
        <f>#REF!</f>
        <v>#REF!</v>
      </c>
      <c r="AB128" s="7"/>
      <c r="AC128" s="14">
        <f>食材明細份數計算!AC128*2+食材明細份數計算!AD128*7+食材明細份數計算!AE128*1</f>
        <v>0</v>
      </c>
      <c r="AD128" s="15">
        <f>食材明細份數計算!AD128*5+食材明細份數計算!AF128*4</f>
        <v>0</v>
      </c>
      <c r="AE128" s="15">
        <f>食材明細份數計算!AC128*15+食材明細份數計算!AE128*5</f>
        <v>0</v>
      </c>
      <c r="AF128" s="16"/>
      <c r="AG128" s="11"/>
      <c r="AI128" s="798"/>
      <c r="AJ128" s="18"/>
      <c r="AK128" s="12" t="e">
        <f>#REF!</f>
        <v>#REF!</v>
      </c>
      <c r="AL128" s="12" t="e">
        <f>#REF!</f>
        <v>#REF!</v>
      </c>
      <c r="AM128" s="13" t="e">
        <f>#REF!</f>
        <v>#REF!</v>
      </c>
      <c r="AN128" s="7"/>
      <c r="AO128" s="14">
        <f>食材明細份數計算!AO128*2+食材明細份數計算!AP128*7+食材明細份數計算!AQ128*1</f>
        <v>0</v>
      </c>
      <c r="AP128" s="15">
        <f>食材明細份數計算!AP128*5+食材明細份數計算!AR128*4</f>
        <v>0</v>
      </c>
      <c r="AQ128" s="15">
        <f>食材明細份數計算!AO128*15+食材明細份數計算!AQ128*5</f>
        <v>0</v>
      </c>
      <c r="AR128" s="16"/>
      <c r="AS128" s="11"/>
      <c r="AU128" s="798"/>
      <c r="AV128" s="18"/>
      <c r="AW128" s="12" t="e">
        <f>#REF!</f>
        <v>#REF!</v>
      </c>
      <c r="AX128" s="12" t="e">
        <f>#REF!</f>
        <v>#REF!</v>
      </c>
      <c r="AY128" s="13" t="e">
        <f>#REF!</f>
        <v>#REF!</v>
      </c>
      <c r="AZ128" s="7"/>
      <c r="BA128" s="14">
        <f>食材明細份數計算!BA128*2+食材明細份數計算!BB128*7+食材明細份數計算!BC128*1</f>
        <v>0</v>
      </c>
      <c r="BB128" s="15">
        <f>食材明細份數計算!BB128*5+食材明細份數計算!BD128*4</f>
        <v>0</v>
      </c>
      <c r="BC128" s="15">
        <f>食材明細份數計算!BA128*15+食材明細份數計算!BC128*5</f>
        <v>0</v>
      </c>
      <c r="BD128" s="16"/>
    </row>
    <row r="129" spans="1:56" ht="19.5">
      <c r="A129" s="798"/>
      <c r="B129" s="18"/>
      <c r="C129" s="12" t="e">
        <f>#REF!</f>
        <v>#REF!</v>
      </c>
      <c r="D129" s="12" t="e">
        <f>#REF!</f>
        <v>#REF!</v>
      </c>
      <c r="E129" s="13" t="e">
        <f>#REF!</f>
        <v>#REF!</v>
      </c>
      <c r="F129" s="7"/>
      <c r="G129" s="14">
        <f>食材明細份數計算!G129*2+食材明細份數計算!H129*7+食材明細份數計算!I129*1</f>
        <v>0</v>
      </c>
      <c r="H129" s="15">
        <f>食材明細份數計算!H129*5+食材明細份數計算!J129*4</f>
        <v>0</v>
      </c>
      <c r="I129" s="15">
        <f>食材明細份數計算!G129*15+食材明細份數計算!I129*5</f>
        <v>0</v>
      </c>
      <c r="J129" s="16"/>
      <c r="L129" s="798"/>
      <c r="M129" s="18"/>
      <c r="N129" s="12" t="e">
        <f>#REF!</f>
        <v>#REF!</v>
      </c>
      <c r="O129" s="12" t="e">
        <f>#REF!</f>
        <v>#REF!</v>
      </c>
      <c r="P129" s="13" t="e">
        <f>#REF!</f>
        <v>#REF!</v>
      </c>
      <c r="Q129" s="7"/>
      <c r="R129" s="14">
        <f>食材明細份數計算!R129*2+食材明細份數計算!S129*7+食材明細份數計算!T129*1</f>
        <v>0</v>
      </c>
      <c r="S129" s="15">
        <f>食材明細份數計算!S129*5+食材明細份數計算!U129*4</f>
        <v>0</v>
      </c>
      <c r="T129" s="15">
        <f>食材明細份數計算!R129*15+食材明細份數計算!T129*5</f>
        <v>0</v>
      </c>
      <c r="U129" s="16"/>
      <c r="W129" s="798"/>
      <c r="X129" s="18"/>
      <c r="Y129" s="12" t="e">
        <f>#REF!</f>
        <v>#REF!</v>
      </c>
      <c r="Z129" s="12" t="e">
        <f>#REF!</f>
        <v>#REF!</v>
      </c>
      <c r="AA129" s="13" t="e">
        <f>#REF!</f>
        <v>#REF!</v>
      </c>
      <c r="AB129" s="7"/>
      <c r="AC129" s="14">
        <f>食材明細份數計算!AC129*2+食材明細份數計算!AD129*7+食材明細份數計算!AE129*1</f>
        <v>0</v>
      </c>
      <c r="AD129" s="15">
        <f>食材明細份數計算!AD129*5+食材明細份數計算!AF129*4</f>
        <v>0</v>
      </c>
      <c r="AE129" s="15">
        <f>食材明細份數計算!AC129*15+食材明細份數計算!AE129*5</f>
        <v>0</v>
      </c>
      <c r="AF129" s="16"/>
      <c r="AG129" s="11"/>
      <c r="AI129" s="798"/>
      <c r="AJ129" s="18"/>
      <c r="AK129" s="12" t="e">
        <f>#REF!</f>
        <v>#REF!</v>
      </c>
      <c r="AL129" s="12" t="e">
        <f>#REF!</f>
        <v>#REF!</v>
      </c>
      <c r="AM129" s="13" t="e">
        <f>#REF!</f>
        <v>#REF!</v>
      </c>
      <c r="AN129" s="7"/>
      <c r="AO129" s="14">
        <f>食材明細份數計算!AO129*2+食材明細份數計算!AP129*7+食材明細份數計算!AQ129*1</f>
        <v>0</v>
      </c>
      <c r="AP129" s="15">
        <f>食材明細份數計算!AP129*5+食材明細份數計算!AR129*4</f>
        <v>0</v>
      </c>
      <c r="AQ129" s="15">
        <f>食材明細份數計算!AO129*15+食材明細份數計算!AQ129*5</f>
        <v>0</v>
      </c>
      <c r="AR129" s="16"/>
      <c r="AS129" s="11"/>
      <c r="AU129" s="798"/>
      <c r="AV129" s="18"/>
      <c r="AW129" s="12" t="e">
        <f>#REF!</f>
        <v>#REF!</v>
      </c>
      <c r="AX129" s="12" t="e">
        <f>#REF!</f>
        <v>#REF!</v>
      </c>
      <c r="AY129" s="13" t="e">
        <f>#REF!</f>
        <v>#REF!</v>
      </c>
      <c r="AZ129" s="7"/>
      <c r="BA129" s="14">
        <f>食材明細份數計算!BA129*2+食材明細份數計算!BB129*7+食材明細份數計算!BC129*1</f>
        <v>0</v>
      </c>
      <c r="BB129" s="15">
        <f>食材明細份數計算!BB129*5+食材明細份數計算!BD129*4</f>
        <v>0</v>
      </c>
      <c r="BC129" s="15">
        <f>食材明細份數計算!BA129*15+食材明細份數計算!BC129*5</f>
        <v>0</v>
      </c>
      <c r="BD129" s="16"/>
    </row>
    <row r="130" spans="1:56" ht="19.5">
      <c r="A130" s="799"/>
      <c r="B130" s="19"/>
      <c r="C130" s="20" t="e">
        <f>#REF!</f>
        <v>#REF!</v>
      </c>
      <c r="D130" s="20" t="e">
        <f>#REF!</f>
        <v>#REF!</v>
      </c>
      <c r="E130" s="21" t="e">
        <f>#REF!</f>
        <v>#REF!</v>
      </c>
      <c r="F130" s="7"/>
      <c r="G130" s="22">
        <f>食材明細份數計算!G130*2+食材明細份數計算!H130*7+食材明細份數計算!I130*1</f>
        <v>0</v>
      </c>
      <c r="H130" s="23">
        <f>食材明細份數計算!H130*5+食材明細份數計算!J130*4</f>
        <v>0</v>
      </c>
      <c r="I130" s="23">
        <f>食材明細份數計算!G130*15+食材明細份數計算!I130*5</f>
        <v>0</v>
      </c>
      <c r="J130" s="24"/>
      <c r="L130" s="799"/>
      <c r="M130" s="19"/>
      <c r="N130" s="20" t="e">
        <f>#REF!</f>
        <v>#REF!</v>
      </c>
      <c r="O130" s="20" t="e">
        <f>#REF!</f>
        <v>#REF!</v>
      </c>
      <c r="P130" s="21" t="e">
        <f>#REF!</f>
        <v>#REF!</v>
      </c>
      <c r="Q130" s="7"/>
      <c r="R130" s="22">
        <f>食材明細份數計算!R130*2+食材明細份數計算!S130*7+食材明細份數計算!T130*1</f>
        <v>0</v>
      </c>
      <c r="S130" s="23">
        <f>食材明細份數計算!S130*5+食材明細份數計算!U130*4</f>
        <v>0</v>
      </c>
      <c r="T130" s="23">
        <f>食材明細份數計算!R130*15+食材明細份數計算!T130*5</f>
        <v>0</v>
      </c>
      <c r="U130" s="24"/>
      <c r="W130" s="799"/>
      <c r="X130" s="19"/>
      <c r="Y130" s="20" t="e">
        <f>#REF!</f>
        <v>#REF!</v>
      </c>
      <c r="Z130" s="20" t="e">
        <f>#REF!</f>
        <v>#REF!</v>
      </c>
      <c r="AA130" s="21" t="e">
        <f>#REF!</f>
        <v>#REF!</v>
      </c>
      <c r="AB130" s="7"/>
      <c r="AC130" s="22">
        <f>食材明細份數計算!AC130*2+食材明細份數計算!AD130*7+食材明細份數計算!AE130*1</f>
        <v>0</v>
      </c>
      <c r="AD130" s="23">
        <f>食材明細份數計算!AD130*5+食材明細份數計算!AF130*4</f>
        <v>0</v>
      </c>
      <c r="AE130" s="23">
        <f>食材明細份數計算!AC130*15+食材明細份數計算!AE130*5</f>
        <v>0</v>
      </c>
      <c r="AF130" s="24"/>
      <c r="AG130" s="11"/>
      <c r="AI130" s="799"/>
      <c r="AJ130" s="19"/>
      <c r="AK130" s="20" t="e">
        <f>#REF!</f>
        <v>#REF!</v>
      </c>
      <c r="AL130" s="20" t="e">
        <f>#REF!</f>
        <v>#REF!</v>
      </c>
      <c r="AM130" s="21" t="e">
        <f>#REF!</f>
        <v>#REF!</v>
      </c>
      <c r="AN130" s="7"/>
      <c r="AO130" s="22">
        <f>食材明細份數計算!AO130*2+食材明細份數計算!AP130*7+食材明細份數計算!AQ130*1</f>
        <v>0</v>
      </c>
      <c r="AP130" s="23">
        <f>食材明細份數計算!AP130*5+食材明細份數計算!AR130*4</f>
        <v>0</v>
      </c>
      <c r="AQ130" s="23">
        <f>食材明細份數計算!AO130*15+食材明細份數計算!AQ130*5</f>
        <v>0</v>
      </c>
      <c r="AR130" s="24"/>
      <c r="AS130" s="11"/>
      <c r="AU130" s="799"/>
      <c r="AV130" s="19"/>
      <c r="AW130" s="20" t="e">
        <f>#REF!</f>
        <v>#REF!</v>
      </c>
      <c r="AX130" s="20" t="e">
        <f>#REF!</f>
        <v>#REF!</v>
      </c>
      <c r="AY130" s="21" t="e">
        <f>#REF!</f>
        <v>#REF!</v>
      </c>
      <c r="AZ130" s="7"/>
      <c r="BA130" s="22">
        <f>食材明細份數計算!BA130*2+食材明細份數計算!BB130*7+食材明細份數計算!BC130*1</f>
        <v>0</v>
      </c>
      <c r="BB130" s="23">
        <f>食材明細份數計算!BB130*5+食材明細份數計算!BD130*4</f>
        <v>0</v>
      </c>
      <c r="BC130" s="23">
        <f>食材明細份數計算!BA130*15+食材明細份數計算!BC130*5</f>
        <v>0</v>
      </c>
      <c r="BD130" s="24"/>
    </row>
    <row r="131" spans="1:56" ht="20.5" customHeight="1">
      <c r="A131" s="797" t="s">
        <v>80</v>
      </c>
      <c r="B131" s="5" t="e">
        <f>#REF!</f>
        <v>#REF!</v>
      </c>
      <c r="C131" s="5" t="e">
        <f>#REF!</f>
        <v>#REF!</v>
      </c>
      <c r="D131" s="5" t="e">
        <f>#REF!</f>
        <v>#REF!</v>
      </c>
      <c r="E131" s="6" t="e">
        <f>#REF!</f>
        <v>#REF!</v>
      </c>
      <c r="F131" s="7"/>
      <c r="G131" s="8">
        <f>食材明細份數計算!G131*2+食材明細份數計算!H131*7+食材明細份數計算!I131*1</f>
        <v>0</v>
      </c>
      <c r="H131" s="9">
        <f>食材明細份數計算!H131*5+食材明細份數計算!J131*4</f>
        <v>0</v>
      </c>
      <c r="I131" s="9">
        <f>食材明細份數計算!G131*15+食材明細份數計算!I131*5</f>
        <v>0</v>
      </c>
      <c r="J131" s="10"/>
      <c r="L131" s="797" t="s">
        <v>80</v>
      </c>
      <c r="M131" s="5" t="e">
        <f>#REF!</f>
        <v>#REF!</v>
      </c>
      <c r="N131" s="5" t="e">
        <f>#REF!</f>
        <v>#REF!</v>
      </c>
      <c r="O131" s="5" t="e">
        <f>#REF!</f>
        <v>#REF!</v>
      </c>
      <c r="P131" s="6" t="e">
        <f>#REF!</f>
        <v>#REF!</v>
      </c>
      <c r="Q131" s="7"/>
      <c r="R131" s="8">
        <f>食材明細份數計算!R131*2+食材明細份數計算!S131*7+食材明細份數計算!T131*1</f>
        <v>0</v>
      </c>
      <c r="S131" s="9">
        <f>食材明細份數計算!S131*5+食材明細份數計算!U131*4</f>
        <v>0</v>
      </c>
      <c r="T131" s="9">
        <f>食材明細份數計算!R131*15+食材明細份數計算!T131*5</f>
        <v>0</v>
      </c>
      <c r="U131" s="10"/>
      <c r="W131" s="797" t="s">
        <v>80</v>
      </c>
      <c r="X131" s="5" t="e">
        <f>#REF!</f>
        <v>#REF!</v>
      </c>
      <c r="Y131" s="5" t="e">
        <f>#REF!</f>
        <v>#REF!</v>
      </c>
      <c r="Z131" s="5" t="e">
        <f>#REF!</f>
        <v>#REF!</v>
      </c>
      <c r="AA131" s="6" t="e">
        <f>#REF!</f>
        <v>#REF!</v>
      </c>
      <c r="AB131" s="7"/>
      <c r="AC131" s="8">
        <f>食材明細份數計算!AC131*2+食材明細份數計算!AD131*7+食材明細份數計算!AE131*1</f>
        <v>0</v>
      </c>
      <c r="AD131" s="9">
        <f>食材明細份數計算!AD131*5+食材明細份數計算!AF131*4</f>
        <v>0</v>
      </c>
      <c r="AE131" s="9">
        <f>食材明細份數計算!AC131*15+食材明細份數計算!AE131*5</f>
        <v>0</v>
      </c>
      <c r="AF131" s="10"/>
      <c r="AG131" s="11"/>
      <c r="AI131" s="797" t="s">
        <v>80</v>
      </c>
      <c r="AJ131" s="5" t="e">
        <f>#REF!</f>
        <v>#REF!</v>
      </c>
      <c r="AK131" s="5" t="e">
        <f>#REF!</f>
        <v>#REF!</v>
      </c>
      <c r="AL131" s="5" t="e">
        <f>#REF!</f>
        <v>#REF!</v>
      </c>
      <c r="AM131" s="6" t="e">
        <f>#REF!</f>
        <v>#REF!</v>
      </c>
      <c r="AN131" s="7"/>
      <c r="AO131" s="8">
        <f>食材明細份數計算!AO131*2+食材明細份數計算!AP131*7+食材明細份數計算!AQ131*1</f>
        <v>0</v>
      </c>
      <c r="AP131" s="9">
        <f>食材明細份數計算!AP131*5+食材明細份數計算!AR131*4</f>
        <v>0</v>
      </c>
      <c r="AQ131" s="9">
        <f>食材明細份數計算!AO131*15+食材明細份數計算!AQ131*5</f>
        <v>0</v>
      </c>
      <c r="AR131" s="10"/>
      <c r="AS131" s="11"/>
      <c r="AU131" s="797" t="s">
        <v>80</v>
      </c>
      <c r="AV131" s="5" t="e">
        <f>#REF!</f>
        <v>#REF!</v>
      </c>
      <c r="AW131" s="5" t="e">
        <f>#REF!</f>
        <v>#REF!</v>
      </c>
      <c r="AX131" s="5" t="e">
        <f>#REF!</f>
        <v>#REF!</v>
      </c>
      <c r="AY131" s="6" t="e">
        <f>#REF!</f>
        <v>#REF!</v>
      </c>
      <c r="AZ131" s="7"/>
      <c r="BA131" s="8">
        <f>食材明細份數計算!BA131*2+食材明細份數計算!BB131*7+食材明細份數計算!BC131*1</f>
        <v>0</v>
      </c>
      <c r="BB131" s="9">
        <f>食材明細份數計算!BB131*5+食材明細份數計算!BD131*4</f>
        <v>0</v>
      </c>
      <c r="BC131" s="9">
        <f>食材明細份數計算!BA131*15+食材明細份數計算!BC131*5</f>
        <v>0</v>
      </c>
      <c r="BD131" s="10"/>
    </row>
    <row r="132" spans="1:56" ht="19.5">
      <c r="A132" s="798"/>
      <c r="B132" s="12"/>
      <c r="C132" s="12" t="e">
        <f>#REF!</f>
        <v>#REF!</v>
      </c>
      <c r="D132" s="12" t="e">
        <f>#REF!</f>
        <v>#REF!</v>
      </c>
      <c r="E132" s="13" t="e">
        <f>#REF!</f>
        <v>#REF!</v>
      </c>
      <c r="F132" s="7"/>
      <c r="G132" s="14">
        <f>食材明細份數計算!G132*2+食材明細份數計算!H132*7+食材明細份數計算!I132*1</f>
        <v>0</v>
      </c>
      <c r="H132" s="15">
        <f>食材明細份數計算!H132*5+食材明細份數計算!J132*4</f>
        <v>0</v>
      </c>
      <c r="I132" s="15">
        <f>食材明細份數計算!G132*15+食材明細份數計算!I132*5</f>
        <v>0</v>
      </c>
      <c r="J132" s="16"/>
      <c r="L132" s="798"/>
      <c r="M132" s="12"/>
      <c r="N132" s="12" t="e">
        <f>#REF!</f>
        <v>#REF!</v>
      </c>
      <c r="O132" s="12" t="e">
        <f>#REF!</f>
        <v>#REF!</v>
      </c>
      <c r="P132" s="13" t="e">
        <f>#REF!</f>
        <v>#REF!</v>
      </c>
      <c r="Q132" s="7"/>
      <c r="R132" s="14">
        <f>食材明細份數計算!R132*2+食材明細份數計算!S132*7+食材明細份數計算!T132*1</f>
        <v>0</v>
      </c>
      <c r="S132" s="15">
        <f>食材明細份數計算!S132*5+食材明細份數計算!U132*4</f>
        <v>0</v>
      </c>
      <c r="T132" s="15">
        <f>食材明細份數計算!R132*15+食材明細份數計算!T132*5</f>
        <v>0</v>
      </c>
      <c r="U132" s="16"/>
      <c r="W132" s="798"/>
      <c r="X132" s="12"/>
      <c r="Y132" s="12" t="e">
        <f>#REF!</f>
        <v>#REF!</v>
      </c>
      <c r="Z132" s="12" t="e">
        <f>#REF!</f>
        <v>#REF!</v>
      </c>
      <c r="AA132" s="13" t="e">
        <f>#REF!</f>
        <v>#REF!</v>
      </c>
      <c r="AB132" s="7"/>
      <c r="AC132" s="14">
        <f>食材明細份數計算!AC132*2+食材明細份數計算!AD132*7+食材明細份數計算!AE132*1</f>
        <v>0</v>
      </c>
      <c r="AD132" s="15">
        <f>食材明細份數計算!AD132*5+食材明細份數計算!AF132*4</f>
        <v>0</v>
      </c>
      <c r="AE132" s="15">
        <f>食材明細份數計算!AC132*15+食材明細份數計算!AE132*5</f>
        <v>0</v>
      </c>
      <c r="AF132" s="16"/>
      <c r="AG132" s="11"/>
      <c r="AI132" s="798"/>
      <c r="AJ132" s="12"/>
      <c r="AK132" s="12" t="e">
        <f>#REF!</f>
        <v>#REF!</v>
      </c>
      <c r="AL132" s="12" t="e">
        <f>#REF!</f>
        <v>#REF!</v>
      </c>
      <c r="AM132" s="13" t="e">
        <f>#REF!</f>
        <v>#REF!</v>
      </c>
      <c r="AN132" s="7"/>
      <c r="AO132" s="14">
        <f>食材明細份數計算!AO132*2+食材明細份數計算!AP132*7+食材明細份數計算!AQ132*1</f>
        <v>0</v>
      </c>
      <c r="AP132" s="15">
        <f>食材明細份數計算!AP132*5+食材明細份數計算!AR132*4</f>
        <v>0</v>
      </c>
      <c r="AQ132" s="15">
        <f>食材明細份數計算!AO132*15+食材明細份數計算!AQ132*5</f>
        <v>0</v>
      </c>
      <c r="AR132" s="16"/>
      <c r="AS132" s="11"/>
      <c r="AU132" s="798"/>
      <c r="AV132" s="12"/>
      <c r="AW132" s="12" t="e">
        <f>#REF!</f>
        <v>#REF!</v>
      </c>
      <c r="AX132" s="12" t="e">
        <f>#REF!</f>
        <v>#REF!</v>
      </c>
      <c r="AY132" s="13" t="e">
        <f>#REF!</f>
        <v>#REF!</v>
      </c>
      <c r="AZ132" s="7"/>
      <c r="BA132" s="14">
        <f>食材明細份數計算!BA132*2+食材明細份數計算!BB132*7+食材明細份數計算!BC132*1</f>
        <v>0</v>
      </c>
      <c r="BB132" s="15">
        <f>食材明細份數計算!BB132*5+食材明細份數計算!BD132*4</f>
        <v>0</v>
      </c>
      <c r="BC132" s="15">
        <f>食材明細份數計算!BA132*15+食材明細份數計算!BC132*5</f>
        <v>0</v>
      </c>
      <c r="BD132" s="16"/>
    </row>
    <row r="133" spans="1:56" ht="19.5">
      <c r="A133" s="798"/>
      <c r="B133" s="17"/>
      <c r="C133" s="12" t="e">
        <f>#REF!</f>
        <v>#REF!</v>
      </c>
      <c r="D133" s="12" t="e">
        <f>#REF!</f>
        <v>#REF!</v>
      </c>
      <c r="E133" s="13" t="e">
        <f>#REF!</f>
        <v>#REF!</v>
      </c>
      <c r="F133" s="7"/>
      <c r="G133" s="14">
        <f>食材明細份數計算!G133*2+食材明細份數計算!H133*7+食材明細份數計算!I133*1</f>
        <v>0</v>
      </c>
      <c r="H133" s="15">
        <f>食材明細份數計算!H133*5+食材明細份數計算!J133*4</f>
        <v>0</v>
      </c>
      <c r="I133" s="15">
        <f>食材明細份數計算!G133*15+食材明細份數計算!I133*5</f>
        <v>0</v>
      </c>
      <c r="J133" s="16"/>
      <c r="L133" s="798"/>
      <c r="M133" s="17"/>
      <c r="N133" s="12" t="e">
        <f>#REF!</f>
        <v>#REF!</v>
      </c>
      <c r="O133" s="12" t="e">
        <f>#REF!</f>
        <v>#REF!</v>
      </c>
      <c r="P133" s="13" t="e">
        <f>#REF!</f>
        <v>#REF!</v>
      </c>
      <c r="Q133" s="7"/>
      <c r="R133" s="14">
        <f>食材明細份數計算!R133*2+食材明細份數計算!S133*7+食材明細份數計算!T133*1</f>
        <v>0</v>
      </c>
      <c r="S133" s="15">
        <f>食材明細份數計算!S133*5+食材明細份數計算!U133*4</f>
        <v>0</v>
      </c>
      <c r="T133" s="15">
        <f>食材明細份數計算!R133*15+食材明細份數計算!T133*5</f>
        <v>0</v>
      </c>
      <c r="U133" s="16"/>
      <c r="W133" s="798"/>
      <c r="X133" s="17"/>
      <c r="Y133" s="12" t="e">
        <f>#REF!</f>
        <v>#REF!</v>
      </c>
      <c r="Z133" s="12" t="e">
        <f>#REF!</f>
        <v>#REF!</v>
      </c>
      <c r="AA133" s="13" t="e">
        <f>#REF!</f>
        <v>#REF!</v>
      </c>
      <c r="AB133" s="7"/>
      <c r="AC133" s="14">
        <f>食材明細份數計算!AC133*2+食材明細份數計算!AD133*7+食材明細份數計算!AE133*1</f>
        <v>0</v>
      </c>
      <c r="AD133" s="15">
        <f>食材明細份數計算!AD133*5+食材明細份數計算!AF133*4</f>
        <v>0</v>
      </c>
      <c r="AE133" s="15">
        <f>食材明細份數計算!AC133*15+食材明細份數計算!AE133*5</f>
        <v>0</v>
      </c>
      <c r="AF133" s="16"/>
      <c r="AG133" s="11"/>
      <c r="AI133" s="798"/>
      <c r="AJ133" s="17"/>
      <c r="AK133" s="12" t="e">
        <f>#REF!</f>
        <v>#REF!</v>
      </c>
      <c r="AL133" s="12" t="e">
        <f>#REF!</f>
        <v>#REF!</v>
      </c>
      <c r="AM133" s="13" t="e">
        <f>#REF!</f>
        <v>#REF!</v>
      </c>
      <c r="AN133" s="7"/>
      <c r="AO133" s="14">
        <f>食材明細份數計算!AO133*2+食材明細份數計算!AP133*7+食材明細份數計算!AQ133*1</f>
        <v>0</v>
      </c>
      <c r="AP133" s="15">
        <f>食材明細份數計算!AP133*5+食材明細份數計算!AR133*4</f>
        <v>0</v>
      </c>
      <c r="AQ133" s="15">
        <f>食材明細份數計算!AO133*15+食材明細份數計算!AQ133*5</f>
        <v>0</v>
      </c>
      <c r="AR133" s="16"/>
      <c r="AS133" s="11"/>
      <c r="AU133" s="798"/>
      <c r="AV133" s="17"/>
      <c r="AW133" s="12" t="e">
        <f>#REF!</f>
        <v>#REF!</v>
      </c>
      <c r="AX133" s="12" t="e">
        <f>#REF!</f>
        <v>#REF!</v>
      </c>
      <c r="AY133" s="13" t="e">
        <f>#REF!</f>
        <v>#REF!</v>
      </c>
      <c r="AZ133" s="7"/>
      <c r="BA133" s="14">
        <f>食材明細份數計算!BA133*2+食材明細份數計算!BB133*7+食材明細份數計算!BC133*1</f>
        <v>0</v>
      </c>
      <c r="BB133" s="15">
        <f>食材明細份數計算!BB133*5+食材明細份數計算!BD133*4</f>
        <v>0</v>
      </c>
      <c r="BC133" s="15">
        <f>食材明細份數計算!BA133*15+食材明細份數計算!BC133*5</f>
        <v>0</v>
      </c>
      <c r="BD133" s="16"/>
    </row>
    <row r="134" spans="1:56" ht="19.5">
      <c r="A134" s="798"/>
      <c r="B134" s="17"/>
      <c r="C134" s="12" t="e">
        <f>#REF!</f>
        <v>#REF!</v>
      </c>
      <c r="D134" s="12" t="e">
        <f>#REF!</f>
        <v>#REF!</v>
      </c>
      <c r="E134" s="13" t="e">
        <f>#REF!</f>
        <v>#REF!</v>
      </c>
      <c r="F134" s="7"/>
      <c r="G134" s="14">
        <f>食材明細份數計算!G134*2+食材明細份數計算!H134*7+食材明細份數計算!I134*1</f>
        <v>0</v>
      </c>
      <c r="H134" s="15">
        <f>食材明細份數計算!H134*5+食材明細份數計算!J134*4</f>
        <v>0</v>
      </c>
      <c r="I134" s="15">
        <f>食材明細份數計算!G134*15+食材明細份數計算!I134*5</f>
        <v>0</v>
      </c>
      <c r="J134" s="16"/>
      <c r="L134" s="798"/>
      <c r="M134" s="17"/>
      <c r="N134" s="12" t="e">
        <f>#REF!</f>
        <v>#REF!</v>
      </c>
      <c r="O134" s="12" t="e">
        <f>#REF!</f>
        <v>#REF!</v>
      </c>
      <c r="P134" s="13" t="e">
        <f>#REF!</f>
        <v>#REF!</v>
      </c>
      <c r="Q134" s="7"/>
      <c r="R134" s="14">
        <f>食材明細份數計算!R134*2+食材明細份數計算!S134*7+食材明細份數計算!T134*1</f>
        <v>0</v>
      </c>
      <c r="S134" s="15">
        <f>食材明細份數計算!S134*5+食材明細份數計算!U134*4</f>
        <v>0</v>
      </c>
      <c r="T134" s="15">
        <f>食材明細份數計算!R134*15+食材明細份數計算!T134*5</f>
        <v>0</v>
      </c>
      <c r="U134" s="16"/>
      <c r="W134" s="798"/>
      <c r="X134" s="17"/>
      <c r="Y134" s="12" t="e">
        <f>#REF!</f>
        <v>#REF!</v>
      </c>
      <c r="Z134" s="12" t="e">
        <f>#REF!</f>
        <v>#REF!</v>
      </c>
      <c r="AA134" s="13" t="e">
        <f>#REF!</f>
        <v>#REF!</v>
      </c>
      <c r="AB134" s="7"/>
      <c r="AC134" s="14">
        <f>食材明細份數計算!AC134*2+食材明細份數計算!AD134*7+食材明細份數計算!AE134*1</f>
        <v>0</v>
      </c>
      <c r="AD134" s="15">
        <f>食材明細份數計算!AD134*5+食材明細份數計算!AF134*4</f>
        <v>0</v>
      </c>
      <c r="AE134" s="15">
        <f>食材明細份數計算!AC134*15+食材明細份數計算!AE134*5</f>
        <v>0</v>
      </c>
      <c r="AF134" s="16"/>
      <c r="AG134" s="11"/>
      <c r="AI134" s="798"/>
      <c r="AJ134" s="17"/>
      <c r="AK134" s="12" t="e">
        <f>#REF!</f>
        <v>#REF!</v>
      </c>
      <c r="AL134" s="12" t="e">
        <f>#REF!</f>
        <v>#REF!</v>
      </c>
      <c r="AM134" s="13" t="e">
        <f>#REF!</f>
        <v>#REF!</v>
      </c>
      <c r="AN134" s="7"/>
      <c r="AO134" s="14">
        <f>食材明細份數計算!AO134*2+食材明細份數計算!AP134*7+食材明細份數計算!AQ134*1</f>
        <v>0</v>
      </c>
      <c r="AP134" s="15">
        <f>食材明細份數計算!AP134*5+食材明細份數計算!AR134*4</f>
        <v>0</v>
      </c>
      <c r="AQ134" s="15">
        <f>食材明細份數計算!AO134*15+食材明細份數計算!AQ134*5</f>
        <v>0</v>
      </c>
      <c r="AR134" s="16"/>
      <c r="AS134" s="11"/>
      <c r="AU134" s="798"/>
      <c r="AV134" s="17"/>
      <c r="AW134" s="12" t="e">
        <f>#REF!</f>
        <v>#REF!</v>
      </c>
      <c r="AX134" s="12" t="e">
        <f>#REF!</f>
        <v>#REF!</v>
      </c>
      <c r="AY134" s="13" t="e">
        <f>#REF!</f>
        <v>#REF!</v>
      </c>
      <c r="AZ134" s="7"/>
      <c r="BA134" s="14">
        <f>食材明細份數計算!BA134*2+食材明細份數計算!BB134*7+食材明細份數計算!BC134*1</f>
        <v>0</v>
      </c>
      <c r="BB134" s="15">
        <f>食材明細份數計算!BB134*5+食材明細份數計算!BD134*4</f>
        <v>0</v>
      </c>
      <c r="BC134" s="15">
        <f>食材明細份數計算!BA134*15+食材明細份數計算!BC134*5</f>
        <v>0</v>
      </c>
      <c r="BD134" s="16"/>
    </row>
    <row r="135" spans="1:56" ht="19.5">
      <c r="A135" s="798"/>
      <c r="B135" s="17"/>
      <c r="C135" s="12" t="e">
        <f>#REF!</f>
        <v>#REF!</v>
      </c>
      <c r="D135" s="12" t="e">
        <f>#REF!</f>
        <v>#REF!</v>
      </c>
      <c r="E135" s="13" t="e">
        <f>#REF!</f>
        <v>#REF!</v>
      </c>
      <c r="F135" s="7"/>
      <c r="G135" s="14">
        <f>食材明細份數計算!G135*2+食材明細份數計算!H135*7+食材明細份數計算!I135*1</f>
        <v>0</v>
      </c>
      <c r="H135" s="15">
        <f>食材明細份數計算!H135*5+食材明細份數計算!J135*4</f>
        <v>0</v>
      </c>
      <c r="I135" s="15">
        <f>食材明細份數計算!G135*15+食材明細份數計算!I135*5</f>
        <v>0</v>
      </c>
      <c r="J135" s="16"/>
      <c r="L135" s="798"/>
      <c r="M135" s="17"/>
      <c r="N135" s="12" t="e">
        <f>#REF!</f>
        <v>#REF!</v>
      </c>
      <c r="O135" s="12" t="e">
        <f>#REF!</f>
        <v>#REF!</v>
      </c>
      <c r="P135" s="13" t="e">
        <f>#REF!</f>
        <v>#REF!</v>
      </c>
      <c r="Q135" s="7"/>
      <c r="R135" s="14">
        <f>食材明細份數計算!R135*2+食材明細份數計算!S135*7+食材明細份數計算!T135*1</f>
        <v>0</v>
      </c>
      <c r="S135" s="15">
        <f>食材明細份數計算!S135*5+食材明細份數計算!U135*4</f>
        <v>0</v>
      </c>
      <c r="T135" s="15">
        <f>食材明細份數計算!R135*15+食材明細份數計算!T135*5</f>
        <v>0</v>
      </c>
      <c r="U135" s="16"/>
      <c r="W135" s="798"/>
      <c r="X135" s="17"/>
      <c r="Y135" s="12" t="e">
        <f>#REF!</f>
        <v>#REF!</v>
      </c>
      <c r="Z135" s="12" t="e">
        <f>#REF!</f>
        <v>#REF!</v>
      </c>
      <c r="AA135" s="13" t="e">
        <f>#REF!</f>
        <v>#REF!</v>
      </c>
      <c r="AB135" s="7"/>
      <c r="AC135" s="14">
        <f>食材明細份數計算!AC135*2+食材明細份數計算!AD135*7+食材明細份數計算!AE135*1</f>
        <v>0</v>
      </c>
      <c r="AD135" s="15">
        <f>食材明細份數計算!AD135*5+食材明細份數計算!AF135*4</f>
        <v>0</v>
      </c>
      <c r="AE135" s="15">
        <f>食材明細份數計算!AC135*15+食材明細份數計算!AE135*5</f>
        <v>0</v>
      </c>
      <c r="AF135" s="16"/>
      <c r="AG135" s="11"/>
      <c r="AI135" s="798"/>
      <c r="AJ135" s="17"/>
      <c r="AK135" s="12" t="e">
        <f>#REF!</f>
        <v>#REF!</v>
      </c>
      <c r="AL135" s="12" t="e">
        <f>#REF!</f>
        <v>#REF!</v>
      </c>
      <c r="AM135" s="13" t="e">
        <f>#REF!</f>
        <v>#REF!</v>
      </c>
      <c r="AN135" s="7"/>
      <c r="AO135" s="14">
        <f>食材明細份數計算!AO135*2+食材明細份數計算!AP135*7+食材明細份數計算!AQ135*1</f>
        <v>0</v>
      </c>
      <c r="AP135" s="15">
        <f>食材明細份數計算!AP135*5+食材明細份數計算!AR135*4</f>
        <v>0</v>
      </c>
      <c r="AQ135" s="15">
        <f>食材明細份數計算!AO135*15+食材明細份數計算!AQ135*5</f>
        <v>0</v>
      </c>
      <c r="AR135" s="16"/>
      <c r="AS135" s="11"/>
      <c r="AU135" s="798"/>
      <c r="AV135" s="17"/>
      <c r="AW135" s="12" t="e">
        <f>#REF!</f>
        <v>#REF!</v>
      </c>
      <c r="AX135" s="12" t="e">
        <f>#REF!</f>
        <v>#REF!</v>
      </c>
      <c r="AY135" s="13" t="e">
        <f>#REF!</f>
        <v>#REF!</v>
      </c>
      <c r="AZ135" s="7"/>
      <c r="BA135" s="14">
        <f>食材明細份數計算!BA135*2+食材明細份數計算!BB135*7+食材明細份數計算!BC135*1</f>
        <v>0</v>
      </c>
      <c r="BB135" s="15">
        <f>食材明細份數計算!BB135*5+食材明細份數計算!BD135*4</f>
        <v>0</v>
      </c>
      <c r="BC135" s="15">
        <f>食材明細份數計算!BA135*15+食材明細份數計算!BC135*5</f>
        <v>0</v>
      </c>
      <c r="BD135" s="16"/>
    </row>
    <row r="136" spans="1:56" ht="19.5">
      <c r="A136" s="798"/>
      <c r="B136" s="18"/>
      <c r="C136" s="12" t="e">
        <f>#REF!</f>
        <v>#REF!</v>
      </c>
      <c r="D136" s="12" t="e">
        <f>#REF!</f>
        <v>#REF!</v>
      </c>
      <c r="E136" s="13" t="e">
        <f>#REF!</f>
        <v>#REF!</v>
      </c>
      <c r="F136" s="7"/>
      <c r="G136" s="14">
        <f>食材明細份數計算!G136*2+食材明細份數計算!H136*7+食材明細份數計算!I136*1</f>
        <v>0</v>
      </c>
      <c r="H136" s="15">
        <f>食材明細份數計算!H136*5+食材明細份數計算!J136*4</f>
        <v>0</v>
      </c>
      <c r="I136" s="15">
        <f>食材明細份數計算!G136*15+食材明細份數計算!I136*5</f>
        <v>0</v>
      </c>
      <c r="J136" s="16"/>
      <c r="L136" s="798"/>
      <c r="M136" s="18"/>
      <c r="N136" s="12" t="e">
        <f>#REF!</f>
        <v>#REF!</v>
      </c>
      <c r="O136" s="12" t="e">
        <f>#REF!</f>
        <v>#REF!</v>
      </c>
      <c r="P136" s="13" t="e">
        <f>#REF!</f>
        <v>#REF!</v>
      </c>
      <c r="Q136" s="7"/>
      <c r="R136" s="14">
        <f>食材明細份數計算!R136*2+食材明細份數計算!S136*7+食材明細份數計算!T136*1</f>
        <v>0</v>
      </c>
      <c r="S136" s="15">
        <f>食材明細份數計算!S136*5+食材明細份數計算!U136*4</f>
        <v>0</v>
      </c>
      <c r="T136" s="15">
        <f>食材明細份數計算!R136*15+食材明細份數計算!T136*5</f>
        <v>0</v>
      </c>
      <c r="U136" s="16"/>
      <c r="W136" s="798"/>
      <c r="X136" s="18"/>
      <c r="Y136" s="12" t="e">
        <f>#REF!</f>
        <v>#REF!</v>
      </c>
      <c r="Z136" s="12" t="e">
        <f>#REF!</f>
        <v>#REF!</v>
      </c>
      <c r="AA136" s="13" t="e">
        <f>#REF!</f>
        <v>#REF!</v>
      </c>
      <c r="AB136" s="7"/>
      <c r="AC136" s="14">
        <f>食材明細份數計算!AC136*2+食材明細份數計算!AD136*7+食材明細份數計算!AE136*1</f>
        <v>0</v>
      </c>
      <c r="AD136" s="15">
        <f>食材明細份數計算!AD136*5+食材明細份數計算!AF136*4</f>
        <v>0</v>
      </c>
      <c r="AE136" s="15">
        <f>食材明細份數計算!AC136*15+食材明細份數計算!AE136*5</f>
        <v>0</v>
      </c>
      <c r="AF136" s="16"/>
      <c r="AG136" s="11"/>
      <c r="AI136" s="798"/>
      <c r="AJ136" s="18"/>
      <c r="AK136" s="12" t="e">
        <f>#REF!</f>
        <v>#REF!</v>
      </c>
      <c r="AL136" s="12" t="e">
        <f>#REF!</f>
        <v>#REF!</v>
      </c>
      <c r="AM136" s="13" t="e">
        <f>#REF!</f>
        <v>#REF!</v>
      </c>
      <c r="AN136" s="7"/>
      <c r="AO136" s="14">
        <f>食材明細份數計算!AO136*2+食材明細份數計算!AP136*7+食材明細份數計算!AQ136*1</f>
        <v>0</v>
      </c>
      <c r="AP136" s="15">
        <f>食材明細份數計算!AP136*5+食材明細份數計算!AR136*4</f>
        <v>0</v>
      </c>
      <c r="AQ136" s="15">
        <f>食材明細份數計算!AO136*15+食材明細份數計算!AQ136*5</f>
        <v>0</v>
      </c>
      <c r="AR136" s="16"/>
      <c r="AS136" s="11"/>
      <c r="AU136" s="798"/>
      <c r="AV136" s="18"/>
      <c r="AW136" s="12" t="e">
        <f>#REF!</f>
        <v>#REF!</v>
      </c>
      <c r="AX136" s="12" t="e">
        <f>#REF!</f>
        <v>#REF!</v>
      </c>
      <c r="AY136" s="13" t="e">
        <f>#REF!</f>
        <v>#REF!</v>
      </c>
      <c r="AZ136" s="7"/>
      <c r="BA136" s="14">
        <f>食材明細份數計算!BA136*2+食材明細份數計算!BB136*7+食材明細份數計算!BC136*1</f>
        <v>0</v>
      </c>
      <c r="BB136" s="15">
        <f>食材明細份數計算!BB136*5+食材明細份數計算!BD136*4</f>
        <v>0</v>
      </c>
      <c r="BC136" s="15">
        <f>食材明細份數計算!BA136*15+食材明細份數計算!BC136*5</f>
        <v>0</v>
      </c>
      <c r="BD136" s="16"/>
    </row>
    <row r="137" spans="1:56" ht="19.5">
      <c r="A137" s="798"/>
      <c r="B137" s="18"/>
      <c r="C137" s="12" t="e">
        <f>#REF!</f>
        <v>#REF!</v>
      </c>
      <c r="D137" s="12" t="e">
        <f>#REF!</f>
        <v>#REF!</v>
      </c>
      <c r="E137" s="13" t="e">
        <f>#REF!</f>
        <v>#REF!</v>
      </c>
      <c r="F137" s="7"/>
      <c r="G137" s="14">
        <f>食材明細份數計算!G137*2+食材明細份數計算!H137*7+食材明細份數計算!I137*1</f>
        <v>0</v>
      </c>
      <c r="H137" s="15">
        <f>食材明細份數計算!H137*5+食材明細份數計算!J137*4</f>
        <v>0</v>
      </c>
      <c r="I137" s="15">
        <f>食材明細份數計算!G137*15+食材明細份數計算!I137*5</f>
        <v>0</v>
      </c>
      <c r="J137" s="16"/>
      <c r="L137" s="798"/>
      <c r="M137" s="18"/>
      <c r="N137" s="12" t="e">
        <f>#REF!</f>
        <v>#REF!</v>
      </c>
      <c r="O137" s="12" t="e">
        <f>#REF!</f>
        <v>#REF!</v>
      </c>
      <c r="P137" s="13" t="e">
        <f>#REF!</f>
        <v>#REF!</v>
      </c>
      <c r="Q137" s="7"/>
      <c r="R137" s="14">
        <f>食材明細份數計算!R137*2+食材明細份數計算!S137*7+食材明細份數計算!T137*1</f>
        <v>0</v>
      </c>
      <c r="S137" s="15">
        <f>食材明細份數計算!S137*5+食材明細份數計算!U137*4</f>
        <v>0</v>
      </c>
      <c r="T137" s="15">
        <f>食材明細份數計算!R137*15+食材明細份數計算!T137*5</f>
        <v>0</v>
      </c>
      <c r="U137" s="16"/>
      <c r="W137" s="798"/>
      <c r="X137" s="18"/>
      <c r="Y137" s="12" t="e">
        <f>#REF!</f>
        <v>#REF!</v>
      </c>
      <c r="Z137" s="12" t="e">
        <f>#REF!</f>
        <v>#REF!</v>
      </c>
      <c r="AA137" s="13" t="e">
        <f>#REF!</f>
        <v>#REF!</v>
      </c>
      <c r="AB137" s="7"/>
      <c r="AC137" s="14">
        <f>食材明細份數計算!AC137*2+食材明細份數計算!AD137*7+食材明細份數計算!AE137*1</f>
        <v>0</v>
      </c>
      <c r="AD137" s="15">
        <f>食材明細份數計算!AD137*5+食材明細份數計算!AF137*4</f>
        <v>0</v>
      </c>
      <c r="AE137" s="15">
        <f>食材明細份數計算!AC137*15+食材明細份數計算!AE137*5</f>
        <v>0</v>
      </c>
      <c r="AF137" s="16"/>
      <c r="AG137" s="11"/>
      <c r="AI137" s="798"/>
      <c r="AJ137" s="18"/>
      <c r="AK137" s="12" t="e">
        <f>#REF!</f>
        <v>#REF!</v>
      </c>
      <c r="AL137" s="12" t="e">
        <f>#REF!</f>
        <v>#REF!</v>
      </c>
      <c r="AM137" s="13" t="e">
        <f>#REF!</f>
        <v>#REF!</v>
      </c>
      <c r="AN137" s="7"/>
      <c r="AO137" s="14">
        <f>食材明細份數計算!AO137*2+食材明細份數計算!AP137*7+食材明細份數計算!AQ137*1</f>
        <v>0</v>
      </c>
      <c r="AP137" s="15">
        <f>食材明細份數計算!AP137*5+食材明細份數計算!AR137*4</f>
        <v>0</v>
      </c>
      <c r="AQ137" s="15">
        <f>食材明細份數計算!AO137*15+食材明細份數計算!AQ137*5</f>
        <v>0</v>
      </c>
      <c r="AR137" s="16"/>
      <c r="AS137" s="11"/>
      <c r="AU137" s="798"/>
      <c r="AV137" s="18"/>
      <c r="AW137" s="12" t="e">
        <f>#REF!</f>
        <v>#REF!</v>
      </c>
      <c r="AX137" s="12" t="e">
        <f>#REF!</f>
        <v>#REF!</v>
      </c>
      <c r="AY137" s="13" t="e">
        <f>#REF!</f>
        <v>#REF!</v>
      </c>
      <c r="AZ137" s="7"/>
      <c r="BA137" s="14">
        <f>食材明細份數計算!BA137*2+食材明細份數計算!BB137*7+食材明細份數計算!BC137*1</f>
        <v>0</v>
      </c>
      <c r="BB137" s="15">
        <f>食材明細份數計算!BB137*5+食材明細份數計算!BD137*4</f>
        <v>0</v>
      </c>
      <c r="BC137" s="15">
        <f>食材明細份數計算!BA137*15+食材明細份數計算!BC137*5</f>
        <v>0</v>
      </c>
      <c r="BD137" s="16"/>
    </row>
    <row r="138" spans="1:56" ht="19.5">
      <c r="A138" s="799"/>
      <c r="B138" s="19"/>
      <c r="C138" s="20" t="e">
        <f>#REF!</f>
        <v>#REF!</v>
      </c>
      <c r="D138" s="20" t="e">
        <f>#REF!</f>
        <v>#REF!</v>
      </c>
      <c r="E138" s="21" t="e">
        <f>#REF!</f>
        <v>#REF!</v>
      </c>
      <c r="F138" s="7"/>
      <c r="G138" s="22">
        <f>食材明細份數計算!G138*2+食材明細份數計算!H138*7+食材明細份數計算!I138*1</f>
        <v>0</v>
      </c>
      <c r="H138" s="23">
        <f>食材明細份數計算!H138*5+食材明細份數計算!J138*4</f>
        <v>0</v>
      </c>
      <c r="I138" s="23">
        <f>食材明細份數計算!G138*15+食材明細份數計算!I138*5</f>
        <v>0</v>
      </c>
      <c r="J138" s="24"/>
      <c r="L138" s="799"/>
      <c r="M138" s="19"/>
      <c r="N138" s="20" t="e">
        <f>#REF!</f>
        <v>#REF!</v>
      </c>
      <c r="O138" s="20" t="e">
        <f>#REF!</f>
        <v>#REF!</v>
      </c>
      <c r="P138" s="21" t="e">
        <f>#REF!</f>
        <v>#REF!</v>
      </c>
      <c r="Q138" s="7"/>
      <c r="R138" s="22">
        <f>食材明細份數計算!R138*2+食材明細份數計算!S138*7+食材明細份數計算!T138*1</f>
        <v>0</v>
      </c>
      <c r="S138" s="23">
        <f>食材明細份數計算!S138*5+食材明細份數計算!U138*4</f>
        <v>0</v>
      </c>
      <c r="T138" s="23">
        <f>食材明細份數計算!R138*15+食材明細份數計算!T138*5</f>
        <v>0</v>
      </c>
      <c r="U138" s="24"/>
      <c r="W138" s="799"/>
      <c r="X138" s="19"/>
      <c r="Y138" s="20" t="e">
        <f>#REF!</f>
        <v>#REF!</v>
      </c>
      <c r="Z138" s="20" t="e">
        <f>#REF!</f>
        <v>#REF!</v>
      </c>
      <c r="AA138" s="21" t="e">
        <f>#REF!</f>
        <v>#REF!</v>
      </c>
      <c r="AB138" s="7"/>
      <c r="AC138" s="22">
        <f>食材明細份數計算!AC138*2+食材明細份數計算!AD138*7+食材明細份數計算!AE138*1</f>
        <v>0</v>
      </c>
      <c r="AD138" s="23">
        <f>食材明細份數計算!AD138*5+食材明細份數計算!AF138*4</f>
        <v>0</v>
      </c>
      <c r="AE138" s="23">
        <f>食材明細份數計算!AC138*15+食材明細份數計算!AE138*5</f>
        <v>0</v>
      </c>
      <c r="AF138" s="24"/>
      <c r="AG138" s="11"/>
      <c r="AI138" s="799"/>
      <c r="AJ138" s="19"/>
      <c r="AK138" s="20" t="e">
        <f>#REF!</f>
        <v>#REF!</v>
      </c>
      <c r="AL138" s="20" t="e">
        <f>#REF!</f>
        <v>#REF!</v>
      </c>
      <c r="AM138" s="21" t="e">
        <f>#REF!</f>
        <v>#REF!</v>
      </c>
      <c r="AN138" s="7"/>
      <c r="AO138" s="22">
        <f>食材明細份數計算!AO138*2+食材明細份數計算!AP138*7+食材明細份數計算!AQ138*1</f>
        <v>0</v>
      </c>
      <c r="AP138" s="23">
        <f>食材明細份數計算!AP138*5+食材明細份數計算!AR138*4</f>
        <v>0</v>
      </c>
      <c r="AQ138" s="23">
        <f>食材明細份數計算!AO138*15+食材明細份數計算!AQ138*5</f>
        <v>0</v>
      </c>
      <c r="AR138" s="24"/>
      <c r="AS138" s="11"/>
      <c r="AU138" s="799"/>
      <c r="AV138" s="19"/>
      <c r="AW138" s="20" t="e">
        <f>#REF!</f>
        <v>#REF!</v>
      </c>
      <c r="AX138" s="20" t="e">
        <f>#REF!</f>
        <v>#REF!</v>
      </c>
      <c r="AY138" s="21" t="e">
        <f>#REF!</f>
        <v>#REF!</v>
      </c>
      <c r="AZ138" s="7"/>
      <c r="BA138" s="22">
        <f>食材明細份數計算!BA138*2+食材明細份數計算!BB138*7+食材明細份數計算!BC138*1</f>
        <v>0</v>
      </c>
      <c r="BB138" s="23">
        <f>食材明細份數計算!BB138*5+食材明細份數計算!BD138*4</f>
        <v>0</v>
      </c>
      <c r="BC138" s="23">
        <f>食材明細份數計算!BA138*15+食材明細份數計算!BC138*5</f>
        <v>0</v>
      </c>
      <c r="BD138" s="24"/>
    </row>
    <row r="139" spans="1:56" ht="20.5" customHeight="1">
      <c r="A139" s="797" t="s">
        <v>6</v>
      </c>
      <c r="B139" s="5" t="e">
        <f>#REF!</f>
        <v>#REF!</v>
      </c>
      <c r="C139" s="5" t="e">
        <f>#REF!</f>
        <v>#REF!</v>
      </c>
      <c r="D139" s="5" t="e">
        <f>#REF!</f>
        <v>#REF!</v>
      </c>
      <c r="E139" s="6" t="e">
        <f>#REF!</f>
        <v>#REF!</v>
      </c>
      <c r="F139" s="7"/>
      <c r="G139" s="8">
        <f>食材明細份數計算!G139*2+食材明細份數計算!H139*7+食材明細份數計算!I139*1</f>
        <v>0</v>
      </c>
      <c r="H139" s="9">
        <f>食材明細份數計算!H139*5+食材明細份數計算!J139*4</f>
        <v>0</v>
      </c>
      <c r="I139" s="9">
        <f>食材明細份數計算!G139*15+食材明細份數計算!I139*5</f>
        <v>0</v>
      </c>
      <c r="J139" s="10"/>
      <c r="L139" s="797" t="s">
        <v>6</v>
      </c>
      <c r="M139" s="5" t="e">
        <f>#REF!</f>
        <v>#REF!</v>
      </c>
      <c r="N139" s="5" t="e">
        <f>#REF!</f>
        <v>#REF!</v>
      </c>
      <c r="O139" s="5" t="e">
        <f>#REF!</f>
        <v>#REF!</v>
      </c>
      <c r="P139" s="6" t="e">
        <f>#REF!</f>
        <v>#REF!</v>
      </c>
      <c r="Q139" s="7"/>
      <c r="R139" s="8">
        <f>食材明細份數計算!R139*2+食材明細份數計算!S139*7+食材明細份數計算!T139*1</f>
        <v>0</v>
      </c>
      <c r="S139" s="9">
        <f>食材明細份數計算!S139*5+食材明細份數計算!U139*4</f>
        <v>0</v>
      </c>
      <c r="T139" s="9">
        <f>食材明細份數計算!R139*15+食材明細份數計算!T139*5</f>
        <v>0</v>
      </c>
      <c r="U139" s="10"/>
      <c r="W139" s="797" t="s">
        <v>6</v>
      </c>
      <c r="X139" s="5" t="e">
        <f>#REF!</f>
        <v>#REF!</v>
      </c>
      <c r="Y139" s="5" t="e">
        <f>#REF!</f>
        <v>#REF!</v>
      </c>
      <c r="Z139" s="5" t="e">
        <f>#REF!</f>
        <v>#REF!</v>
      </c>
      <c r="AA139" s="6" t="e">
        <f>#REF!</f>
        <v>#REF!</v>
      </c>
      <c r="AB139" s="7"/>
      <c r="AC139" s="8">
        <f>食材明細份數計算!AC139*2+食材明細份數計算!AD139*7+食材明細份數計算!AE139*1</f>
        <v>0</v>
      </c>
      <c r="AD139" s="9">
        <f>食材明細份數計算!AD139*5+食材明細份數計算!AF139*4</f>
        <v>0</v>
      </c>
      <c r="AE139" s="9">
        <f>食材明細份數計算!AC139*15+食材明細份數計算!AE139*5</f>
        <v>0</v>
      </c>
      <c r="AF139" s="10"/>
      <c r="AG139" s="11"/>
      <c r="AI139" s="797" t="s">
        <v>6</v>
      </c>
      <c r="AJ139" s="5" t="e">
        <f>#REF!</f>
        <v>#REF!</v>
      </c>
      <c r="AK139" s="5" t="e">
        <f>#REF!</f>
        <v>#REF!</v>
      </c>
      <c r="AL139" s="5" t="e">
        <f>#REF!</f>
        <v>#REF!</v>
      </c>
      <c r="AM139" s="6" t="e">
        <f>#REF!</f>
        <v>#REF!</v>
      </c>
      <c r="AN139" s="7"/>
      <c r="AO139" s="8">
        <f>食材明細份數計算!AO139*2+食材明細份數計算!AP139*7+食材明細份數計算!AQ139*1</f>
        <v>0</v>
      </c>
      <c r="AP139" s="9">
        <f>食材明細份數計算!AP139*5+食材明細份數計算!AR139*4</f>
        <v>0</v>
      </c>
      <c r="AQ139" s="9">
        <f>食材明細份數計算!AO139*15+食材明細份數計算!AQ139*5</f>
        <v>0</v>
      </c>
      <c r="AR139" s="10"/>
      <c r="AS139" s="11"/>
      <c r="AU139" s="797" t="s">
        <v>6</v>
      </c>
      <c r="AV139" s="5" t="e">
        <f>#REF!</f>
        <v>#REF!</v>
      </c>
      <c r="AW139" s="5" t="e">
        <f>#REF!</f>
        <v>#REF!</v>
      </c>
      <c r="AX139" s="5" t="e">
        <f>#REF!</f>
        <v>#REF!</v>
      </c>
      <c r="AY139" s="6" t="e">
        <f>#REF!</f>
        <v>#REF!</v>
      </c>
      <c r="AZ139" s="7"/>
      <c r="BA139" s="8">
        <f>食材明細份數計算!BA139*2+食材明細份數計算!BB139*7+食材明細份數計算!BC139*1</f>
        <v>0</v>
      </c>
      <c r="BB139" s="9">
        <f>食材明細份數計算!BB139*5+食材明細份數計算!BD139*4</f>
        <v>0</v>
      </c>
      <c r="BC139" s="9">
        <f>食材明細份數計算!BA139*15+食材明細份數計算!BC139*5</f>
        <v>0</v>
      </c>
      <c r="BD139" s="10"/>
    </row>
    <row r="140" spans="1:56" ht="19.5">
      <c r="A140" s="798"/>
      <c r="B140" s="12"/>
      <c r="C140" s="12" t="e">
        <f>#REF!</f>
        <v>#REF!</v>
      </c>
      <c r="D140" s="12" t="e">
        <f>#REF!</f>
        <v>#REF!</v>
      </c>
      <c r="E140" s="13" t="e">
        <f>#REF!</f>
        <v>#REF!</v>
      </c>
      <c r="F140" s="7"/>
      <c r="G140" s="14">
        <f>食材明細份數計算!G140*2+食材明細份數計算!H140*7+食材明細份數計算!I140*1</f>
        <v>0</v>
      </c>
      <c r="H140" s="15">
        <f>食材明細份數計算!H140*5+食材明細份數計算!J140*4</f>
        <v>0</v>
      </c>
      <c r="I140" s="15">
        <f>食材明細份數計算!G140*15+食材明細份數計算!I140*5</f>
        <v>0</v>
      </c>
      <c r="J140" s="16"/>
      <c r="L140" s="798"/>
      <c r="M140" s="12"/>
      <c r="N140" s="12" t="e">
        <f>#REF!</f>
        <v>#REF!</v>
      </c>
      <c r="O140" s="12" t="e">
        <f>#REF!</f>
        <v>#REF!</v>
      </c>
      <c r="P140" s="13" t="e">
        <f>#REF!</f>
        <v>#REF!</v>
      </c>
      <c r="Q140" s="7"/>
      <c r="R140" s="14">
        <f>食材明細份數計算!R140*2+食材明細份數計算!S140*7+食材明細份數計算!T140*1</f>
        <v>0</v>
      </c>
      <c r="S140" s="15">
        <f>食材明細份數計算!S140*5+食材明細份數計算!U140*4</f>
        <v>0</v>
      </c>
      <c r="T140" s="15">
        <f>食材明細份數計算!R140*15+食材明細份數計算!T140*5</f>
        <v>0</v>
      </c>
      <c r="U140" s="16"/>
      <c r="W140" s="798"/>
      <c r="X140" s="12"/>
      <c r="Y140" s="12" t="e">
        <f>#REF!</f>
        <v>#REF!</v>
      </c>
      <c r="Z140" s="12" t="e">
        <f>#REF!</f>
        <v>#REF!</v>
      </c>
      <c r="AA140" s="13" t="e">
        <f>#REF!</f>
        <v>#REF!</v>
      </c>
      <c r="AB140" s="7"/>
      <c r="AC140" s="14">
        <f>食材明細份數計算!AC140*2+食材明細份數計算!AD140*7+食材明細份數計算!AE140*1</f>
        <v>0</v>
      </c>
      <c r="AD140" s="15">
        <f>食材明細份數計算!AD140*5+食材明細份數計算!AF140*4</f>
        <v>0</v>
      </c>
      <c r="AE140" s="15">
        <f>食材明細份數計算!AC140*15+食材明細份數計算!AE140*5</f>
        <v>0</v>
      </c>
      <c r="AF140" s="16"/>
      <c r="AG140" s="11"/>
      <c r="AI140" s="798"/>
      <c r="AJ140" s="12"/>
      <c r="AK140" s="12" t="e">
        <f>#REF!</f>
        <v>#REF!</v>
      </c>
      <c r="AL140" s="12" t="e">
        <f>#REF!</f>
        <v>#REF!</v>
      </c>
      <c r="AM140" s="13" t="e">
        <f>#REF!</f>
        <v>#REF!</v>
      </c>
      <c r="AN140" s="7"/>
      <c r="AO140" s="14">
        <f>食材明細份數計算!AO140*2+食材明細份數計算!AP140*7+食材明細份數計算!AQ140*1</f>
        <v>0</v>
      </c>
      <c r="AP140" s="15">
        <f>食材明細份數計算!AP140*5+食材明細份數計算!AR140*4</f>
        <v>0</v>
      </c>
      <c r="AQ140" s="15">
        <f>食材明細份數計算!AO140*15+食材明細份數計算!AQ140*5</f>
        <v>0</v>
      </c>
      <c r="AR140" s="16"/>
      <c r="AS140" s="11"/>
      <c r="AU140" s="798"/>
      <c r="AV140" s="12"/>
      <c r="AW140" s="12" t="e">
        <f>#REF!</f>
        <v>#REF!</v>
      </c>
      <c r="AX140" s="12" t="e">
        <f>#REF!</f>
        <v>#REF!</v>
      </c>
      <c r="AY140" s="13" t="e">
        <f>#REF!</f>
        <v>#REF!</v>
      </c>
      <c r="AZ140" s="7"/>
      <c r="BA140" s="14">
        <f>食材明細份數計算!BA140*2+食材明細份數計算!BB140*7+食材明細份數計算!BC140*1</f>
        <v>0</v>
      </c>
      <c r="BB140" s="15">
        <f>食材明細份數計算!BB140*5+食材明細份數計算!BD140*4</f>
        <v>0</v>
      </c>
      <c r="BC140" s="15">
        <f>食材明細份數計算!BA140*15+食材明細份數計算!BC140*5</f>
        <v>0</v>
      </c>
      <c r="BD140" s="16"/>
    </row>
    <row r="141" spans="1:56" ht="19.5">
      <c r="A141" s="798"/>
      <c r="B141" s="17"/>
      <c r="C141" s="12" t="e">
        <f>#REF!</f>
        <v>#REF!</v>
      </c>
      <c r="D141" s="12" t="e">
        <f>#REF!</f>
        <v>#REF!</v>
      </c>
      <c r="E141" s="13" t="e">
        <f>#REF!</f>
        <v>#REF!</v>
      </c>
      <c r="F141" s="7"/>
      <c r="G141" s="14">
        <f>食材明細份數計算!G141*2+食材明細份數計算!H141*7+食材明細份數計算!I141*1</f>
        <v>0</v>
      </c>
      <c r="H141" s="15">
        <f>食材明細份數計算!H141*5+食材明細份數計算!J141*4</f>
        <v>0</v>
      </c>
      <c r="I141" s="15">
        <f>食材明細份數計算!G141*15+食材明細份數計算!I141*5</f>
        <v>0</v>
      </c>
      <c r="J141" s="16"/>
      <c r="L141" s="798"/>
      <c r="M141" s="17"/>
      <c r="N141" s="12" t="e">
        <f>#REF!</f>
        <v>#REF!</v>
      </c>
      <c r="O141" s="12" t="e">
        <f>#REF!</f>
        <v>#REF!</v>
      </c>
      <c r="P141" s="13" t="e">
        <f>#REF!</f>
        <v>#REF!</v>
      </c>
      <c r="Q141" s="7"/>
      <c r="R141" s="14">
        <f>食材明細份數計算!R141*2+食材明細份數計算!S141*7+食材明細份數計算!T141*1</f>
        <v>0</v>
      </c>
      <c r="S141" s="15">
        <f>食材明細份數計算!S141*5+食材明細份數計算!U141*4</f>
        <v>0</v>
      </c>
      <c r="T141" s="15">
        <f>食材明細份數計算!R141*15+食材明細份數計算!T141*5</f>
        <v>0</v>
      </c>
      <c r="U141" s="16"/>
      <c r="W141" s="798"/>
      <c r="X141" s="17"/>
      <c r="Y141" s="12" t="e">
        <f>#REF!</f>
        <v>#REF!</v>
      </c>
      <c r="Z141" s="12" t="e">
        <f>#REF!</f>
        <v>#REF!</v>
      </c>
      <c r="AA141" s="13" t="e">
        <f>#REF!</f>
        <v>#REF!</v>
      </c>
      <c r="AB141" s="7"/>
      <c r="AC141" s="14">
        <f>食材明細份數計算!AC141*2+食材明細份數計算!AD141*7+食材明細份數計算!AE141*1</f>
        <v>0</v>
      </c>
      <c r="AD141" s="15">
        <f>食材明細份數計算!AD141*5+食材明細份數計算!AF141*4</f>
        <v>0</v>
      </c>
      <c r="AE141" s="15">
        <f>食材明細份數計算!AC141*15+食材明細份數計算!AE141*5</f>
        <v>0</v>
      </c>
      <c r="AF141" s="16"/>
      <c r="AG141" s="11"/>
      <c r="AI141" s="798"/>
      <c r="AJ141" s="17"/>
      <c r="AK141" s="12" t="e">
        <f>#REF!</f>
        <v>#REF!</v>
      </c>
      <c r="AL141" s="12" t="e">
        <f>#REF!</f>
        <v>#REF!</v>
      </c>
      <c r="AM141" s="13" t="e">
        <f>#REF!</f>
        <v>#REF!</v>
      </c>
      <c r="AN141" s="7"/>
      <c r="AO141" s="14">
        <f>食材明細份數計算!AO141*2+食材明細份數計算!AP141*7+食材明細份數計算!AQ141*1</f>
        <v>0</v>
      </c>
      <c r="AP141" s="15">
        <f>食材明細份數計算!AP141*5+食材明細份數計算!AR141*4</f>
        <v>0</v>
      </c>
      <c r="AQ141" s="15">
        <f>食材明細份數計算!AO141*15+食材明細份數計算!AQ141*5</f>
        <v>0</v>
      </c>
      <c r="AR141" s="16"/>
      <c r="AS141" s="11"/>
      <c r="AU141" s="798"/>
      <c r="AV141" s="17"/>
      <c r="AW141" s="12" t="e">
        <f>#REF!</f>
        <v>#REF!</v>
      </c>
      <c r="AX141" s="12" t="e">
        <f>#REF!</f>
        <v>#REF!</v>
      </c>
      <c r="AY141" s="13" t="e">
        <f>#REF!</f>
        <v>#REF!</v>
      </c>
      <c r="AZ141" s="7"/>
      <c r="BA141" s="14">
        <f>食材明細份數計算!BA141*2+食材明細份數計算!BB141*7+食材明細份數計算!BC141*1</f>
        <v>0</v>
      </c>
      <c r="BB141" s="15">
        <f>食材明細份數計算!BB141*5+食材明細份數計算!BD141*4</f>
        <v>0</v>
      </c>
      <c r="BC141" s="15">
        <f>食材明細份數計算!BA141*15+食材明細份數計算!BC141*5</f>
        <v>0</v>
      </c>
      <c r="BD141" s="16"/>
    </row>
    <row r="142" spans="1:56" ht="19.5">
      <c r="A142" s="798"/>
      <c r="B142" s="17"/>
      <c r="C142" s="12" t="e">
        <f>#REF!</f>
        <v>#REF!</v>
      </c>
      <c r="D142" s="12" t="e">
        <f>#REF!</f>
        <v>#REF!</v>
      </c>
      <c r="E142" s="13" t="e">
        <f>#REF!</f>
        <v>#REF!</v>
      </c>
      <c r="F142" s="7"/>
      <c r="G142" s="14">
        <f>食材明細份數計算!G142*2+食材明細份數計算!H142*7+食材明細份數計算!I142*1</f>
        <v>0</v>
      </c>
      <c r="H142" s="15">
        <f>食材明細份數計算!H142*5+食材明細份數計算!J142*4</f>
        <v>0</v>
      </c>
      <c r="I142" s="15">
        <f>食材明細份數計算!G142*15+食材明細份數計算!I142*5</f>
        <v>0</v>
      </c>
      <c r="J142" s="16"/>
      <c r="L142" s="798"/>
      <c r="M142" s="17"/>
      <c r="N142" s="12" t="e">
        <f>#REF!</f>
        <v>#REF!</v>
      </c>
      <c r="O142" s="12" t="e">
        <f>#REF!</f>
        <v>#REF!</v>
      </c>
      <c r="P142" s="13" t="e">
        <f>#REF!</f>
        <v>#REF!</v>
      </c>
      <c r="Q142" s="7"/>
      <c r="R142" s="14">
        <f>食材明細份數計算!R142*2+食材明細份數計算!S142*7+食材明細份數計算!T142*1</f>
        <v>0</v>
      </c>
      <c r="S142" s="15">
        <f>食材明細份數計算!S142*5+食材明細份數計算!U142*4</f>
        <v>0</v>
      </c>
      <c r="T142" s="15">
        <f>食材明細份數計算!R142*15+食材明細份數計算!T142*5</f>
        <v>0</v>
      </c>
      <c r="U142" s="16"/>
      <c r="W142" s="798"/>
      <c r="X142" s="17"/>
      <c r="Y142" s="12" t="e">
        <f>#REF!</f>
        <v>#REF!</v>
      </c>
      <c r="Z142" s="12" t="e">
        <f>#REF!</f>
        <v>#REF!</v>
      </c>
      <c r="AA142" s="13" t="e">
        <f>#REF!</f>
        <v>#REF!</v>
      </c>
      <c r="AB142" s="7"/>
      <c r="AC142" s="14">
        <f>食材明細份數計算!AC142*2+食材明細份數計算!AD142*7+食材明細份數計算!AE142*1</f>
        <v>0</v>
      </c>
      <c r="AD142" s="15">
        <f>食材明細份數計算!AD142*5+食材明細份數計算!AF142*4</f>
        <v>0</v>
      </c>
      <c r="AE142" s="15">
        <f>食材明細份數計算!AC142*15+食材明細份數計算!AE142*5</f>
        <v>0</v>
      </c>
      <c r="AF142" s="16"/>
      <c r="AG142" s="11"/>
      <c r="AI142" s="798"/>
      <c r="AJ142" s="17"/>
      <c r="AK142" s="12" t="e">
        <f>#REF!</f>
        <v>#REF!</v>
      </c>
      <c r="AL142" s="12" t="e">
        <f>#REF!</f>
        <v>#REF!</v>
      </c>
      <c r="AM142" s="13" t="e">
        <f>#REF!</f>
        <v>#REF!</v>
      </c>
      <c r="AN142" s="7"/>
      <c r="AO142" s="14">
        <f>食材明細份數計算!AO142*2+食材明細份數計算!AP142*7+食材明細份數計算!AQ142*1</f>
        <v>0</v>
      </c>
      <c r="AP142" s="15">
        <f>食材明細份數計算!AP142*5+食材明細份數計算!AR142*4</f>
        <v>0</v>
      </c>
      <c r="AQ142" s="15">
        <f>食材明細份數計算!AO142*15+食材明細份數計算!AQ142*5</f>
        <v>0</v>
      </c>
      <c r="AR142" s="16"/>
      <c r="AS142" s="11"/>
      <c r="AU142" s="798"/>
      <c r="AV142" s="17"/>
      <c r="AW142" s="12" t="e">
        <f>#REF!</f>
        <v>#REF!</v>
      </c>
      <c r="AX142" s="12" t="e">
        <f>#REF!</f>
        <v>#REF!</v>
      </c>
      <c r="AY142" s="13" t="e">
        <f>#REF!</f>
        <v>#REF!</v>
      </c>
      <c r="AZ142" s="7"/>
      <c r="BA142" s="14">
        <f>食材明細份數計算!BA142*2+食材明細份數計算!BB142*7+食材明細份數計算!BC142*1</f>
        <v>0</v>
      </c>
      <c r="BB142" s="15">
        <f>食材明細份數計算!BB142*5+食材明細份數計算!BD142*4</f>
        <v>0</v>
      </c>
      <c r="BC142" s="15">
        <f>食材明細份數計算!BA142*15+食材明細份數計算!BC142*5</f>
        <v>0</v>
      </c>
      <c r="BD142" s="16"/>
    </row>
    <row r="143" spans="1:56" ht="19.5">
      <c r="A143" s="798"/>
      <c r="B143" s="17"/>
      <c r="C143" s="12" t="e">
        <f>#REF!</f>
        <v>#REF!</v>
      </c>
      <c r="D143" s="12" t="e">
        <f>#REF!</f>
        <v>#REF!</v>
      </c>
      <c r="E143" s="13" t="e">
        <f>#REF!</f>
        <v>#REF!</v>
      </c>
      <c r="F143" s="7"/>
      <c r="G143" s="14">
        <f>食材明細份數計算!G143*2+食材明細份數計算!H143*7+食材明細份數計算!I143*1</f>
        <v>0</v>
      </c>
      <c r="H143" s="15">
        <f>食材明細份數計算!H143*5+食材明細份數計算!J143*4</f>
        <v>0</v>
      </c>
      <c r="I143" s="15">
        <f>食材明細份數計算!G143*15+食材明細份數計算!I143*5</f>
        <v>0</v>
      </c>
      <c r="J143" s="16"/>
      <c r="L143" s="798"/>
      <c r="M143" s="17"/>
      <c r="N143" s="12" t="e">
        <f>#REF!</f>
        <v>#REF!</v>
      </c>
      <c r="O143" s="12" t="e">
        <f>#REF!</f>
        <v>#REF!</v>
      </c>
      <c r="P143" s="13" t="e">
        <f>#REF!</f>
        <v>#REF!</v>
      </c>
      <c r="Q143" s="7"/>
      <c r="R143" s="14">
        <f>食材明細份數計算!R143*2+食材明細份數計算!S143*7+食材明細份數計算!T143*1</f>
        <v>0</v>
      </c>
      <c r="S143" s="15">
        <f>食材明細份數計算!S143*5+食材明細份數計算!U143*4</f>
        <v>0</v>
      </c>
      <c r="T143" s="15">
        <f>食材明細份數計算!R143*15+食材明細份數計算!T143*5</f>
        <v>0</v>
      </c>
      <c r="U143" s="16"/>
      <c r="W143" s="798"/>
      <c r="X143" s="17"/>
      <c r="Y143" s="12" t="e">
        <f>#REF!</f>
        <v>#REF!</v>
      </c>
      <c r="Z143" s="12" t="e">
        <f>#REF!</f>
        <v>#REF!</v>
      </c>
      <c r="AA143" s="13" t="e">
        <f>#REF!</f>
        <v>#REF!</v>
      </c>
      <c r="AB143" s="7"/>
      <c r="AC143" s="14">
        <f>食材明細份數計算!AC143*2+食材明細份數計算!AD143*7+食材明細份數計算!AE143*1</f>
        <v>0</v>
      </c>
      <c r="AD143" s="15">
        <f>食材明細份數計算!AD143*5+食材明細份數計算!AF143*4</f>
        <v>0</v>
      </c>
      <c r="AE143" s="15">
        <f>食材明細份數計算!AC143*15+食材明細份數計算!AE143*5</f>
        <v>0</v>
      </c>
      <c r="AF143" s="16"/>
      <c r="AG143" s="11"/>
      <c r="AI143" s="798"/>
      <c r="AJ143" s="17"/>
      <c r="AK143" s="12" t="e">
        <f>#REF!</f>
        <v>#REF!</v>
      </c>
      <c r="AL143" s="12" t="e">
        <f>#REF!</f>
        <v>#REF!</v>
      </c>
      <c r="AM143" s="13" t="e">
        <f>#REF!</f>
        <v>#REF!</v>
      </c>
      <c r="AN143" s="7"/>
      <c r="AO143" s="14">
        <f>食材明細份數計算!AO143*2+食材明細份數計算!AP143*7+食材明細份數計算!AQ143*1</f>
        <v>0</v>
      </c>
      <c r="AP143" s="15">
        <f>食材明細份數計算!AP143*5+食材明細份數計算!AR143*4</f>
        <v>0</v>
      </c>
      <c r="AQ143" s="15">
        <f>食材明細份數計算!AO143*15+食材明細份數計算!AQ143*5</f>
        <v>0</v>
      </c>
      <c r="AR143" s="16"/>
      <c r="AS143" s="11"/>
      <c r="AU143" s="798"/>
      <c r="AV143" s="17"/>
      <c r="AW143" s="12" t="e">
        <f>#REF!</f>
        <v>#REF!</v>
      </c>
      <c r="AX143" s="12" t="e">
        <f>#REF!</f>
        <v>#REF!</v>
      </c>
      <c r="AY143" s="13" t="e">
        <f>#REF!</f>
        <v>#REF!</v>
      </c>
      <c r="AZ143" s="7"/>
      <c r="BA143" s="14">
        <f>食材明細份數計算!BA143*2+食材明細份數計算!BB143*7+食材明細份數計算!BC143*1</f>
        <v>0</v>
      </c>
      <c r="BB143" s="15">
        <f>食材明細份數計算!BB143*5+食材明細份數計算!BD143*4</f>
        <v>0</v>
      </c>
      <c r="BC143" s="15">
        <f>食材明細份數計算!BA143*15+食材明細份數計算!BC143*5</f>
        <v>0</v>
      </c>
      <c r="BD143" s="16"/>
    </row>
    <row r="144" spans="1:56" ht="19.5">
      <c r="A144" s="798"/>
      <c r="B144" s="18"/>
      <c r="C144" s="12" t="e">
        <f>#REF!</f>
        <v>#REF!</v>
      </c>
      <c r="D144" s="12" t="e">
        <f>#REF!</f>
        <v>#REF!</v>
      </c>
      <c r="E144" s="13" t="e">
        <f>#REF!</f>
        <v>#REF!</v>
      </c>
      <c r="F144" s="7"/>
      <c r="G144" s="14">
        <f>食材明細份數計算!G144*2+食材明細份數計算!H144*7+食材明細份數計算!I144*1</f>
        <v>0</v>
      </c>
      <c r="H144" s="15">
        <f>食材明細份數計算!H144*5+食材明細份數計算!J144*4</f>
        <v>0</v>
      </c>
      <c r="I144" s="15">
        <f>食材明細份數計算!G144*15+食材明細份數計算!I144*5</f>
        <v>0</v>
      </c>
      <c r="J144" s="16"/>
      <c r="L144" s="798"/>
      <c r="M144" s="18"/>
      <c r="N144" s="12" t="e">
        <f>#REF!</f>
        <v>#REF!</v>
      </c>
      <c r="O144" s="12" t="e">
        <f>#REF!</f>
        <v>#REF!</v>
      </c>
      <c r="P144" s="13" t="e">
        <f>#REF!</f>
        <v>#REF!</v>
      </c>
      <c r="Q144" s="7"/>
      <c r="R144" s="14">
        <f>食材明細份數計算!R144*2+食材明細份數計算!S144*7+食材明細份數計算!T144*1</f>
        <v>0</v>
      </c>
      <c r="S144" s="15">
        <f>食材明細份數計算!S144*5+食材明細份數計算!U144*4</f>
        <v>0</v>
      </c>
      <c r="T144" s="15">
        <f>食材明細份數計算!R144*15+食材明細份數計算!T144*5</f>
        <v>0</v>
      </c>
      <c r="U144" s="16"/>
      <c r="W144" s="798"/>
      <c r="X144" s="18"/>
      <c r="Y144" s="12" t="e">
        <f>#REF!</f>
        <v>#REF!</v>
      </c>
      <c r="Z144" s="12" t="e">
        <f>#REF!</f>
        <v>#REF!</v>
      </c>
      <c r="AA144" s="13" t="e">
        <f>#REF!</f>
        <v>#REF!</v>
      </c>
      <c r="AB144" s="7"/>
      <c r="AC144" s="14">
        <f>食材明細份數計算!AC144*2+食材明細份數計算!AD144*7+食材明細份數計算!AE144*1</f>
        <v>0</v>
      </c>
      <c r="AD144" s="15">
        <f>食材明細份數計算!AD144*5+食材明細份數計算!AF144*4</f>
        <v>0</v>
      </c>
      <c r="AE144" s="15">
        <f>食材明細份數計算!AC144*15+食材明細份數計算!AE144*5</f>
        <v>0</v>
      </c>
      <c r="AF144" s="16"/>
      <c r="AG144" s="11"/>
      <c r="AI144" s="798"/>
      <c r="AJ144" s="18"/>
      <c r="AK144" s="12" t="e">
        <f>#REF!</f>
        <v>#REF!</v>
      </c>
      <c r="AL144" s="12" t="e">
        <f>#REF!</f>
        <v>#REF!</v>
      </c>
      <c r="AM144" s="13" t="e">
        <f>#REF!</f>
        <v>#REF!</v>
      </c>
      <c r="AN144" s="7"/>
      <c r="AO144" s="14">
        <f>食材明細份數計算!AO144*2+食材明細份數計算!AP144*7+食材明細份數計算!AQ144*1</f>
        <v>0</v>
      </c>
      <c r="AP144" s="15">
        <f>食材明細份數計算!AP144*5+食材明細份數計算!AR144*4</f>
        <v>0</v>
      </c>
      <c r="AQ144" s="15">
        <f>食材明細份數計算!AO144*15+食材明細份數計算!AQ144*5</f>
        <v>0</v>
      </c>
      <c r="AR144" s="16"/>
      <c r="AS144" s="11"/>
      <c r="AU144" s="798"/>
      <c r="AV144" s="18"/>
      <c r="AW144" s="12" t="e">
        <f>#REF!</f>
        <v>#REF!</v>
      </c>
      <c r="AX144" s="12" t="e">
        <f>#REF!</f>
        <v>#REF!</v>
      </c>
      <c r="AY144" s="13" t="e">
        <f>#REF!</f>
        <v>#REF!</v>
      </c>
      <c r="AZ144" s="7"/>
      <c r="BA144" s="14">
        <f>食材明細份數計算!BA144*2+食材明細份數計算!BB144*7+食材明細份數計算!BC144*1</f>
        <v>0</v>
      </c>
      <c r="BB144" s="15">
        <f>食材明細份數計算!BB144*5+食材明細份數計算!BD144*4</f>
        <v>0</v>
      </c>
      <c r="BC144" s="15">
        <f>食材明細份數計算!BA144*15+食材明細份數計算!BC144*5</f>
        <v>0</v>
      </c>
      <c r="BD144" s="16"/>
    </row>
    <row r="145" spans="1:56" ht="20.5" customHeight="1">
      <c r="A145" s="797" t="s">
        <v>86</v>
      </c>
      <c r="B145" s="5" t="e">
        <f>#REF!</f>
        <v>#REF!</v>
      </c>
      <c r="C145" s="5" t="e">
        <f>#REF!</f>
        <v>#REF!</v>
      </c>
      <c r="D145" s="5" t="e">
        <f>#REF!</f>
        <v>#REF!</v>
      </c>
      <c r="E145" s="6" t="e">
        <f>#REF!</f>
        <v>#REF!</v>
      </c>
      <c r="F145" s="7"/>
      <c r="G145" s="8">
        <f>食材明細份數計算!G145*2+食材明細份數計算!H145*7+食材明細份數計算!I145*1</f>
        <v>0</v>
      </c>
      <c r="H145" s="9">
        <f>食材明細份數計算!H145*5+食材明細份數計算!J145*4</f>
        <v>0</v>
      </c>
      <c r="I145" s="9">
        <f>食材明細份數計算!G145*15+食材明細份數計算!I145*5</f>
        <v>0</v>
      </c>
      <c r="J145" s="10"/>
      <c r="L145" s="797" t="s">
        <v>86</v>
      </c>
      <c r="M145" s="5" t="e">
        <f>#REF!</f>
        <v>#REF!</v>
      </c>
      <c r="N145" s="5" t="e">
        <f>#REF!</f>
        <v>#REF!</v>
      </c>
      <c r="O145" s="5" t="e">
        <f>#REF!</f>
        <v>#REF!</v>
      </c>
      <c r="P145" s="6" t="e">
        <f>#REF!</f>
        <v>#REF!</v>
      </c>
      <c r="Q145" s="7"/>
      <c r="R145" s="8">
        <f>食材明細份數計算!R145*2+食材明細份數計算!S145*7+食材明細份數計算!T145*1</f>
        <v>0</v>
      </c>
      <c r="S145" s="9">
        <f>食材明細份數計算!S145*5+食材明細份數計算!U145*4</f>
        <v>0</v>
      </c>
      <c r="T145" s="9">
        <f>食材明細份數計算!R145*15+食材明細份數計算!T145*5</f>
        <v>0</v>
      </c>
      <c r="U145" s="10"/>
      <c r="W145" s="797" t="s">
        <v>86</v>
      </c>
      <c r="X145" s="5" t="e">
        <f>#REF!</f>
        <v>#REF!</v>
      </c>
      <c r="Y145" s="5" t="e">
        <f>#REF!</f>
        <v>#REF!</v>
      </c>
      <c r="Z145" s="5" t="e">
        <f>#REF!</f>
        <v>#REF!</v>
      </c>
      <c r="AA145" s="6" t="e">
        <f>#REF!</f>
        <v>#REF!</v>
      </c>
      <c r="AB145" s="7"/>
      <c r="AC145" s="8">
        <f>食材明細份數計算!AC145*2+食材明細份數計算!AD145*7+食材明細份數計算!AE145*1</f>
        <v>0</v>
      </c>
      <c r="AD145" s="9">
        <f>食材明細份數計算!AD145*5+食材明細份數計算!AF145*4</f>
        <v>0</v>
      </c>
      <c r="AE145" s="9">
        <f>食材明細份數計算!AC145*15+食材明細份數計算!AE145*5</f>
        <v>0</v>
      </c>
      <c r="AF145" s="10"/>
      <c r="AG145" s="11"/>
      <c r="AI145" s="797" t="s">
        <v>86</v>
      </c>
      <c r="AJ145" s="5" t="e">
        <f>#REF!</f>
        <v>#REF!</v>
      </c>
      <c r="AK145" s="5" t="e">
        <f>#REF!</f>
        <v>#REF!</v>
      </c>
      <c r="AL145" s="5" t="e">
        <f>#REF!</f>
        <v>#REF!</v>
      </c>
      <c r="AM145" s="6" t="e">
        <f>#REF!</f>
        <v>#REF!</v>
      </c>
      <c r="AN145" s="7"/>
      <c r="AO145" s="8">
        <f>食材明細份數計算!AO145*2+食材明細份數計算!AP145*7+食材明細份數計算!AQ145*1</f>
        <v>0</v>
      </c>
      <c r="AP145" s="9">
        <f>食材明細份數計算!AP145*5+食材明細份數計算!AR145*4</f>
        <v>0</v>
      </c>
      <c r="AQ145" s="9">
        <f>食材明細份數計算!AO145*15+食材明細份數計算!AQ145*5</f>
        <v>0</v>
      </c>
      <c r="AR145" s="10"/>
      <c r="AS145" s="11"/>
      <c r="AU145" s="797" t="s">
        <v>86</v>
      </c>
      <c r="AV145" s="5" t="e">
        <f>#REF!</f>
        <v>#REF!</v>
      </c>
      <c r="AW145" s="5" t="e">
        <f>#REF!</f>
        <v>#REF!</v>
      </c>
      <c r="AX145" s="5" t="e">
        <f>#REF!</f>
        <v>#REF!</v>
      </c>
      <c r="AY145" s="6" t="e">
        <f>#REF!</f>
        <v>#REF!</v>
      </c>
      <c r="AZ145" s="7"/>
      <c r="BA145" s="8">
        <f>食材明細份數計算!BA145*2+食材明細份數計算!BB145*7+食材明細份數計算!BC145*1</f>
        <v>0</v>
      </c>
      <c r="BB145" s="9">
        <f>食材明細份數計算!BB145*5+食材明細份數計算!BD145*4</f>
        <v>0</v>
      </c>
      <c r="BC145" s="9">
        <f>食材明細份數計算!BA145*15+食材明細份數計算!BC145*5</f>
        <v>0</v>
      </c>
      <c r="BD145" s="10"/>
    </row>
    <row r="146" spans="1:56" ht="19.5">
      <c r="A146" s="798"/>
      <c r="B146" s="12"/>
      <c r="C146" s="12" t="e">
        <f>#REF!</f>
        <v>#REF!</v>
      </c>
      <c r="D146" s="12" t="e">
        <f>#REF!</f>
        <v>#REF!</v>
      </c>
      <c r="E146" s="13" t="e">
        <f>#REF!</f>
        <v>#REF!</v>
      </c>
      <c r="F146" s="7"/>
      <c r="G146" s="14">
        <f>食材明細份數計算!G146*2+食材明細份數計算!H146*7+食材明細份數計算!I146*1</f>
        <v>0</v>
      </c>
      <c r="H146" s="15">
        <f>食材明細份數計算!H146*5+食材明細份數計算!J146*4</f>
        <v>0</v>
      </c>
      <c r="I146" s="15">
        <f>食材明細份數計算!G146*15+食材明細份數計算!I146*5</f>
        <v>0</v>
      </c>
      <c r="J146" s="16"/>
      <c r="L146" s="798"/>
      <c r="M146" s="12"/>
      <c r="N146" s="12" t="e">
        <f>#REF!</f>
        <v>#REF!</v>
      </c>
      <c r="O146" s="12" t="e">
        <f>#REF!</f>
        <v>#REF!</v>
      </c>
      <c r="P146" s="13" t="e">
        <f>#REF!</f>
        <v>#REF!</v>
      </c>
      <c r="Q146" s="7"/>
      <c r="R146" s="14">
        <f>食材明細份數計算!R146*2+食材明細份數計算!S146*7+食材明細份數計算!T146*1</f>
        <v>0</v>
      </c>
      <c r="S146" s="15">
        <f>食材明細份數計算!S146*5+食材明細份數計算!U146*4</f>
        <v>0</v>
      </c>
      <c r="T146" s="15">
        <f>食材明細份數計算!R146*15+食材明細份數計算!T146*5</f>
        <v>0</v>
      </c>
      <c r="U146" s="16"/>
      <c r="W146" s="798"/>
      <c r="X146" s="12"/>
      <c r="Y146" s="12" t="e">
        <f>#REF!</f>
        <v>#REF!</v>
      </c>
      <c r="Z146" s="12" t="e">
        <f>#REF!</f>
        <v>#REF!</v>
      </c>
      <c r="AA146" s="13" t="e">
        <f>#REF!</f>
        <v>#REF!</v>
      </c>
      <c r="AB146" s="7"/>
      <c r="AC146" s="14">
        <f>食材明細份數計算!AC146*2+食材明細份數計算!AD146*7+食材明細份數計算!AE146*1</f>
        <v>0</v>
      </c>
      <c r="AD146" s="15">
        <f>食材明細份數計算!AD146*5+食材明細份數計算!AF146*4</f>
        <v>0</v>
      </c>
      <c r="AE146" s="15">
        <f>食材明細份數計算!AC146*15+食材明細份數計算!AE146*5</f>
        <v>0</v>
      </c>
      <c r="AF146" s="16"/>
      <c r="AG146" s="11"/>
      <c r="AI146" s="798"/>
      <c r="AJ146" s="12"/>
      <c r="AK146" s="12" t="e">
        <f>#REF!</f>
        <v>#REF!</v>
      </c>
      <c r="AL146" s="12" t="e">
        <f>#REF!</f>
        <v>#REF!</v>
      </c>
      <c r="AM146" s="13" t="e">
        <f>#REF!</f>
        <v>#REF!</v>
      </c>
      <c r="AN146" s="7"/>
      <c r="AO146" s="14">
        <f>食材明細份數計算!AO146*2+食材明細份數計算!AP146*7+食材明細份數計算!AQ146*1</f>
        <v>0</v>
      </c>
      <c r="AP146" s="15">
        <f>食材明細份數計算!AP146*5+食材明細份數計算!AR146*4</f>
        <v>0</v>
      </c>
      <c r="AQ146" s="15">
        <f>食材明細份數計算!AO146*15+食材明細份數計算!AQ146*5</f>
        <v>0</v>
      </c>
      <c r="AR146" s="16"/>
      <c r="AS146" s="11"/>
      <c r="AU146" s="798"/>
      <c r="AV146" s="12"/>
      <c r="AW146" s="12" t="e">
        <f>#REF!</f>
        <v>#REF!</v>
      </c>
      <c r="AX146" s="12" t="e">
        <f>#REF!</f>
        <v>#REF!</v>
      </c>
      <c r="AY146" s="13" t="e">
        <f>#REF!</f>
        <v>#REF!</v>
      </c>
      <c r="AZ146" s="7"/>
      <c r="BA146" s="14">
        <f>食材明細份數計算!BA146*2+食材明細份數計算!BB146*7+食材明細份數計算!BC146*1</f>
        <v>0</v>
      </c>
      <c r="BB146" s="15">
        <f>食材明細份數計算!BB146*5+食材明細份數計算!BD146*4</f>
        <v>0</v>
      </c>
      <c r="BC146" s="15">
        <f>食材明細份數計算!BA146*15+食材明細份數計算!BC146*5</f>
        <v>0</v>
      </c>
      <c r="BD146" s="16"/>
    </row>
    <row r="147" spans="1:56" ht="19.5">
      <c r="A147" s="798"/>
      <c r="B147" s="17"/>
      <c r="C147" s="12" t="e">
        <f>#REF!</f>
        <v>#REF!</v>
      </c>
      <c r="D147" s="12" t="e">
        <f>#REF!</f>
        <v>#REF!</v>
      </c>
      <c r="E147" s="13" t="e">
        <f>#REF!</f>
        <v>#REF!</v>
      </c>
      <c r="F147" s="7"/>
      <c r="G147" s="14">
        <f>食材明細份數計算!G147*2+食材明細份數計算!H147*7+食材明細份數計算!I147*1</f>
        <v>0</v>
      </c>
      <c r="H147" s="15">
        <f>食材明細份數計算!H147*5+食材明細份數計算!J147*4</f>
        <v>0</v>
      </c>
      <c r="I147" s="15">
        <f>食材明細份數計算!G147*15+食材明細份數計算!I147*5</f>
        <v>0</v>
      </c>
      <c r="J147" s="16"/>
      <c r="L147" s="798"/>
      <c r="M147" s="17"/>
      <c r="N147" s="12" t="e">
        <f>#REF!</f>
        <v>#REF!</v>
      </c>
      <c r="O147" s="12" t="e">
        <f>#REF!</f>
        <v>#REF!</v>
      </c>
      <c r="P147" s="13" t="e">
        <f>#REF!</f>
        <v>#REF!</v>
      </c>
      <c r="Q147" s="7"/>
      <c r="R147" s="14">
        <f>食材明細份數計算!R147*2+食材明細份數計算!S147*7+食材明細份數計算!T147*1</f>
        <v>0</v>
      </c>
      <c r="S147" s="15">
        <f>食材明細份數計算!S147*5+食材明細份數計算!U147*4</f>
        <v>0</v>
      </c>
      <c r="T147" s="15">
        <f>食材明細份數計算!R147*15+食材明細份數計算!T147*5</f>
        <v>0</v>
      </c>
      <c r="U147" s="16"/>
      <c r="W147" s="798"/>
      <c r="X147" s="17"/>
      <c r="Y147" s="12" t="e">
        <f>#REF!</f>
        <v>#REF!</v>
      </c>
      <c r="Z147" s="12" t="e">
        <f>#REF!</f>
        <v>#REF!</v>
      </c>
      <c r="AA147" s="13" t="e">
        <f>#REF!</f>
        <v>#REF!</v>
      </c>
      <c r="AB147" s="7"/>
      <c r="AC147" s="14">
        <f>食材明細份數計算!AC147*2+食材明細份數計算!AD147*7+食材明細份數計算!AE147*1</f>
        <v>0</v>
      </c>
      <c r="AD147" s="15">
        <f>食材明細份數計算!AD147*5+食材明細份數計算!AF147*4</f>
        <v>0</v>
      </c>
      <c r="AE147" s="15">
        <f>食材明細份數計算!AC147*15+食材明細份數計算!AE147*5</f>
        <v>0</v>
      </c>
      <c r="AF147" s="16"/>
      <c r="AG147" s="11"/>
      <c r="AI147" s="798"/>
      <c r="AJ147" s="17"/>
      <c r="AK147" s="12" t="e">
        <f>#REF!</f>
        <v>#REF!</v>
      </c>
      <c r="AL147" s="12" t="e">
        <f>#REF!</f>
        <v>#REF!</v>
      </c>
      <c r="AM147" s="13" t="e">
        <f>#REF!</f>
        <v>#REF!</v>
      </c>
      <c r="AN147" s="7"/>
      <c r="AO147" s="14">
        <f>食材明細份數計算!AO147*2+食材明細份數計算!AP147*7+食材明細份數計算!AQ147*1</f>
        <v>0</v>
      </c>
      <c r="AP147" s="15">
        <f>食材明細份數計算!AP147*5+食材明細份數計算!AR147*4</f>
        <v>0</v>
      </c>
      <c r="AQ147" s="15">
        <f>食材明細份數計算!AO147*15+食材明細份數計算!AQ147*5</f>
        <v>0</v>
      </c>
      <c r="AR147" s="16"/>
      <c r="AS147" s="11"/>
      <c r="AU147" s="798"/>
      <c r="AV147" s="17"/>
      <c r="AW147" s="12" t="e">
        <f>#REF!</f>
        <v>#REF!</v>
      </c>
      <c r="AX147" s="12" t="e">
        <f>#REF!</f>
        <v>#REF!</v>
      </c>
      <c r="AY147" s="13" t="e">
        <f>#REF!</f>
        <v>#REF!</v>
      </c>
      <c r="AZ147" s="7"/>
      <c r="BA147" s="14">
        <f>食材明細份數計算!BA147*2+食材明細份數計算!BB147*7+食材明細份數計算!BC147*1</f>
        <v>0</v>
      </c>
      <c r="BB147" s="15">
        <f>食材明細份數計算!BB147*5+食材明細份數計算!BD147*4</f>
        <v>0</v>
      </c>
      <c r="BC147" s="15">
        <f>食材明細份數計算!BA147*15+食材明細份數計算!BC147*5</f>
        <v>0</v>
      </c>
      <c r="BD147" s="16"/>
    </row>
    <row r="148" spans="1:56" ht="19.5">
      <c r="A148" s="798"/>
      <c r="B148" s="17"/>
      <c r="C148" s="12" t="e">
        <f>#REF!</f>
        <v>#REF!</v>
      </c>
      <c r="D148" s="12" t="e">
        <f>#REF!</f>
        <v>#REF!</v>
      </c>
      <c r="E148" s="13" t="e">
        <f>#REF!</f>
        <v>#REF!</v>
      </c>
      <c r="F148" s="7"/>
      <c r="G148" s="14">
        <f>食材明細份數計算!G148*2+食材明細份數計算!H148*7+食材明細份數計算!I148*1</f>
        <v>0</v>
      </c>
      <c r="H148" s="15">
        <f>食材明細份數計算!H148*5+食材明細份數計算!J148*4</f>
        <v>0</v>
      </c>
      <c r="I148" s="15">
        <f>食材明細份數計算!G148*15+食材明細份數計算!I148*5</f>
        <v>0</v>
      </c>
      <c r="J148" s="16"/>
      <c r="L148" s="798"/>
      <c r="M148" s="17"/>
      <c r="N148" s="12" t="e">
        <f>#REF!</f>
        <v>#REF!</v>
      </c>
      <c r="O148" s="12" t="e">
        <f>#REF!</f>
        <v>#REF!</v>
      </c>
      <c r="P148" s="13" t="e">
        <f>#REF!</f>
        <v>#REF!</v>
      </c>
      <c r="Q148" s="7"/>
      <c r="R148" s="14">
        <f>食材明細份數計算!R148*2+食材明細份數計算!S148*7+食材明細份數計算!T148*1</f>
        <v>0</v>
      </c>
      <c r="S148" s="15">
        <f>食材明細份數計算!S148*5+食材明細份數計算!U148*4</f>
        <v>0</v>
      </c>
      <c r="T148" s="15">
        <f>食材明細份數計算!R148*15+食材明細份數計算!T148*5</f>
        <v>0</v>
      </c>
      <c r="U148" s="16"/>
      <c r="W148" s="798"/>
      <c r="X148" s="17"/>
      <c r="Y148" s="12" t="e">
        <f>#REF!</f>
        <v>#REF!</v>
      </c>
      <c r="Z148" s="12" t="e">
        <f>#REF!</f>
        <v>#REF!</v>
      </c>
      <c r="AA148" s="13" t="e">
        <f>#REF!</f>
        <v>#REF!</v>
      </c>
      <c r="AB148" s="7"/>
      <c r="AC148" s="14">
        <f>食材明細份數計算!AC148*2+食材明細份數計算!AD148*7+食材明細份數計算!AE148*1</f>
        <v>0</v>
      </c>
      <c r="AD148" s="15">
        <f>食材明細份數計算!AD148*5+食材明細份數計算!AF148*4</f>
        <v>0</v>
      </c>
      <c r="AE148" s="15">
        <f>食材明細份數計算!AC148*15+食材明細份數計算!AE148*5</f>
        <v>0</v>
      </c>
      <c r="AF148" s="16"/>
      <c r="AG148" s="11"/>
      <c r="AI148" s="798"/>
      <c r="AJ148" s="17"/>
      <c r="AK148" s="12" t="e">
        <f>#REF!</f>
        <v>#REF!</v>
      </c>
      <c r="AL148" s="12" t="e">
        <f>#REF!</f>
        <v>#REF!</v>
      </c>
      <c r="AM148" s="13" t="e">
        <f>#REF!</f>
        <v>#REF!</v>
      </c>
      <c r="AN148" s="7"/>
      <c r="AO148" s="14">
        <f>食材明細份數計算!AO148*2+食材明細份數計算!AP148*7+食材明細份數計算!AQ148*1</f>
        <v>0</v>
      </c>
      <c r="AP148" s="15">
        <f>食材明細份數計算!AP148*5+食材明細份數計算!AR148*4</f>
        <v>0</v>
      </c>
      <c r="AQ148" s="15">
        <f>食材明細份數計算!AO148*15+食材明細份數計算!AQ148*5</f>
        <v>0</v>
      </c>
      <c r="AR148" s="16"/>
      <c r="AS148" s="11"/>
      <c r="AU148" s="798"/>
      <c r="AV148" s="17"/>
      <c r="AW148" s="12" t="e">
        <f>#REF!</f>
        <v>#REF!</v>
      </c>
      <c r="AX148" s="12" t="e">
        <f>#REF!</f>
        <v>#REF!</v>
      </c>
      <c r="AY148" s="13" t="e">
        <f>#REF!</f>
        <v>#REF!</v>
      </c>
      <c r="AZ148" s="7"/>
      <c r="BA148" s="14">
        <f>食材明細份數計算!BA148*2+食材明細份數計算!BB148*7+食材明細份數計算!BC148*1</f>
        <v>0</v>
      </c>
      <c r="BB148" s="15">
        <f>食材明細份數計算!BB148*5+食材明細份數計算!BD148*4</f>
        <v>0</v>
      </c>
      <c r="BC148" s="15">
        <f>食材明細份數計算!BA148*15+食材明細份數計算!BC148*5</f>
        <v>0</v>
      </c>
      <c r="BD148" s="16"/>
    </row>
    <row r="149" spans="1:56" ht="19.5">
      <c r="A149" s="798"/>
      <c r="B149" s="17"/>
      <c r="C149" s="12" t="e">
        <f>#REF!</f>
        <v>#REF!</v>
      </c>
      <c r="D149" s="12" t="e">
        <f>#REF!</f>
        <v>#REF!</v>
      </c>
      <c r="E149" s="13" t="e">
        <f>#REF!</f>
        <v>#REF!</v>
      </c>
      <c r="F149" s="7"/>
      <c r="G149" s="14">
        <f>食材明細份數計算!G149*2+食材明細份數計算!H149*7+食材明細份數計算!I149*1</f>
        <v>0</v>
      </c>
      <c r="H149" s="15">
        <f>食材明細份數計算!H149*5+食材明細份數計算!J149*4</f>
        <v>0</v>
      </c>
      <c r="I149" s="15">
        <f>食材明細份數計算!G149*15+食材明細份數計算!I149*5</f>
        <v>0</v>
      </c>
      <c r="J149" s="16"/>
      <c r="L149" s="798"/>
      <c r="M149" s="17"/>
      <c r="N149" s="12" t="e">
        <f>#REF!</f>
        <v>#REF!</v>
      </c>
      <c r="O149" s="12" t="e">
        <f>#REF!</f>
        <v>#REF!</v>
      </c>
      <c r="P149" s="13" t="e">
        <f>#REF!</f>
        <v>#REF!</v>
      </c>
      <c r="Q149" s="7"/>
      <c r="R149" s="14">
        <f>食材明細份數計算!R149*2+食材明細份數計算!S149*7+食材明細份數計算!T149*1</f>
        <v>0</v>
      </c>
      <c r="S149" s="15">
        <f>食材明細份數計算!S149*5+食材明細份數計算!U149*4</f>
        <v>0</v>
      </c>
      <c r="T149" s="15">
        <f>食材明細份數計算!R149*15+食材明細份數計算!T149*5</f>
        <v>0</v>
      </c>
      <c r="U149" s="16"/>
      <c r="W149" s="798"/>
      <c r="X149" s="17"/>
      <c r="Y149" s="12" t="e">
        <f>#REF!</f>
        <v>#REF!</v>
      </c>
      <c r="Z149" s="12" t="e">
        <f>#REF!</f>
        <v>#REF!</v>
      </c>
      <c r="AA149" s="13" t="e">
        <f>#REF!</f>
        <v>#REF!</v>
      </c>
      <c r="AB149" s="7"/>
      <c r="AC149" s="14">
        <f>食材明細份數計算!AC149*2+食材明細份數計算!AD149*7+食材明細份數計算!AE149*1</f>
        <v>0</v>
      </c>
      <c r="AD149" s="15">
        <f>食材明細份數計算!AD149*5+食材明細份數計算!AF149*4</f>
        <v>0</v>
      </c>
      <c r="AE149" s="15">
        <f>食材明細份數計算!AC149*15+食材明細份數計算!AE149*5</f>
        <v>0</v>
      </c>
      <c r="AF149" s="16"/>
      <c r="AG149" s="11"/>
      <c r="AI149" s="798"/>
      <c r="AJ149" s="17"/>
      <c r="AK149" s="12" t="e">
        <f>#REF!</f>
        <v>#REF!</v>
      </c>
      <c r="AL149" s="12" t="e">
        <f>#REF!</f>
        <v>#REF!</v>
      </c>
      <c r="AM149" s="13" t="e">
        <f>#REF!</f>
        <v>#REF!</v>
      </c>
      <c r="AN149" s="7"/>
      <c r="AO149" s="14">
        <f>食材明細份數計算!AO149*2+食材明細份數計算!AP149*7+食材明細份數計算!AQ149*1</f>
        <v>0</v>
      </c>
      <c r="AP149" s="15">
        <f>食材明細份數計算!AP149*5+食材明細份數計算!AR149*4</f>
        <v>0</v>
      </c>
      <c r="AQ149" s="15">
        <f>食材明細份數計算!AO149*15+食材明細份數計算!AQ149*5</f>
        <v>0</v>
      </c>
      <c r="AR149" s="16"/>
      <c r="AS149" s="11"/>
      <c r="AU149" s="798"/>
      <c r="AV149" s="17"/>
      <c r="AW149" s="12" t="e">
        <f>#REF!</f>
        <v>#REF!</v>
      </c>
      <c r="AX149" s="12" t="e">
        <f>#REF!</f>
        <v>#REF!</v>
      </c>
      <c r="AY149" s="13" t="e">
        <f>#REF!</f>
        <v>#REF!</v>
      </c>
      <c r="AZ149" s="7"/>
      <c r="BA149" s="14">
        <f>食材明細份數計算!BA149*2+食材明細份數計算!BB149*7+食材明細份數計算!BC149*1</f>
        <v>0</v>
      </c>
      <c r="BB149" s="15">
        <f>食材明細份數計算!BB149*5+食材明細份數計算!BD149*4</f>
        <v>0</v>
      </c>
      <c r="BC149" s="15">
        <f>食材明細份數計算!BA149*15+食材明細份數計算!BC149*5</f>
        <v>0</v>
      </c>
      <c r="BD149" s="16"/>
    </row>
    <row r="150" spans="1:56" ht="19.5">
      <c r="A150" s="26"/>
      <c r="B150" s="27"/>
      <c r="C150" s="27" t="e">
        <f>#REF!</f>
        <v>#REF!</v>
      </c>
      <c r="D150" s="27" t="e">
        <f>#REF!</f>
        <v>#REF!</v>
      </c>
      <c r="E150" s="28" t="e">
        <f>#REF!</f>
        <v>#REF!</v>
      </c>
      <c r="F150" s="29"/>
      <c r="G150" s="30">
        <f>SUM(G115:G149)</f>
        <v>0</v>
      </c>
      <c r="H150" s="27">
        <f>SUM(H115:H149)</f>
        <v>0</v>
      </c>
      <c r="I150" s="27">
        <f>SUM(I115:I149)</f>
        <v>0</v>
      </c>
      <c r="J150" s="31">
        <f>SUM(J115:J149)</f>
        <v>0</v>
      </c>
      <c r="K150" s="32"/>
      <c r="L150" s="26"/>
      <c r="M150" s="27"/>
      <c r="N150" s="27" t="e">
        <f>#REF!</f>
        <v>#REF!</v>
      </c>
      <c r="O150" s="27" t="e">
        <f>#REF!</f>
        <v>#REF!</v>
      </c>
      <c r="P150" s="28" t="e">
        <f>#REF!</f>
        <v>#REF!</v>
      </c>
      <c r="Q150" s="29"/>
      <c r="R150" s="30">
        <f>SUM(R115:R149)</f>
        <v>0</v>
      </c>
      <c r="S150" s="27">
        <f>SUM(S115:S149)</f>
        <v>0</v>
      </c>
      <c r="T150" s="27">
        <f>SUM(T115:T149)</f>
        <v>0</v>
      </c>
      <c r="U150" s="31">
        <f>SUM(U115:U149)</f>
        <v>0</v>
      </c>
      <c r="V150" s="32"/>
      <c r="W150" s="26"/>
      <c r="X150" s="27"/>
      <c r="Y150" s="27" t="e">
        <f>#REF!</f>
        <v>#REF!</v>
      </c>
      <c r="Z150" s="27" t="e">
        <f>#REF!</f>
        <v>#REF!</v>
      </c>
      <c r="AA150" s="28" t="e">
        <f>#REF!</f>
        <v>#REF!</v>
      </c>
      <c r="AB150" s="29"/>
      <c r="AC150" s="30">
        <f>SUM(AC115:AC149)</f>
        <v>0</v>
      </c>
      <c r="AD150" s="27">
        <f>SUM(AD115:AD149)</f>
        <v>0</v>
      </c>
      <c r="AE150" s="27">
        <f>SUM(AE115:AE149)</f>
        <v>0</v>
      </c>
      <c r="AF150" s="31">
        <f>SUM(AF115:AF149)</f>
        <v>0</v>
      </c>
      <c r="AG150" s="33"/>
      <c r="AH150" s="32"/>
      <c r="AI150" s="26"/>
      <c r="AJ150" s="27"/>
      <c r="AK150" s="27" t="e">
        <f>#REF!</f>
        <v>#REF!</v>
      </c>
      <c r="AL150" s="27" t="e">
        <f>#REF!</f>
        <v>#REF!</v>
      </c>
      <c r="AM150" s="28" t="e">
        <f>#REF!</f>
        <v>#REF!</v>
      </c>
      <c r="AN150" s="29"/>
      <c r="AO150" s="30">
        <f>SUM(AO115:AO149)</f>
        <v>0</v>
      </c>
      <c r="AP150" s="27">
        <f>SUM(AP115:AP149)</f>
        <v>0</v>
      </c>
      <c r="AQ150" s="27">
        <f>SUM(AQ115:AQ149)</f>
        <v>0</v>
      </c>
      <c r="AR150" s="31">
        <f>SUM(AR115:AR149)</f>
        <v>0</v>
      </c>
      <c r="AS150" s="33"/>
      <c r="AT150" s="32"/>
      <c r="AU150" s="26"/>
      <c r="AV150" s="27"/>
      <c r="AW150" s="27" t="e">
        <f>#REF!</f>
        <v>#REF!</v>
      </c>
      <c r="AX150" s="27" t="e">
        <f>#REF!</f>
        <v>#REF!</v>
      </c>
      <c r="AY150" s="28" t="e">
        <f>#REF!</f>
        <v>#REF!</v>
      </c>
      <c r="AZ150" s="29"/>
      <c r="BA150" s="30">
        <f>SUM(BA115:BA149)</f>
        <v>0</v>
      </c>
      <c r="BB150" s="27">
        <f>SUM(BB115:BB149)</f>
        <v>0</v>
      </c>
      <c r="BC150" s="27">
        <f>SUM(BC115:BC149)</f>
        <v>0</v>
      </c>
      <c r="BD150" s="31">
        <f>SUM(BD115:BD149)</f>
        <v>0</v>
      </c>
    </row>
    <row r="151" spans="1:56" ht="19.5">
      <c r="A151" s="801" t="e">
        <f>A114+7</f>
        <v>#REF!</v>
      </c>
      <c r="B151" s="801"/>
      <c r="C151" s="801"/>
      <c r="D151" s="802">
        <v>42415</v>
      </c>
      <c r="E151" s="802"/>
      <c r="F151" s="1"/>
      <c r="G151" s="35" t="s">
        <v>378</v>
      </c>
      <c r="H151" s="35" t="s">
        <v>379</v>
      </c>
      <c r="I151" s="36" t="s">
        <v>380</v>
      </c>
      <c r="J151" s="2"/>
      <c r="L151" s="801" t="e">
        <f>A151+1</f>
        <v>#REF!</v>
      </c>
      <c r="M151" s="801"/>
      <c r="N151" s="801"/>
      <c r="O151" s="800" t="s">
        <v>56</v>
      </c>
      <c r="P151" s="800"/>
      <c r="Q151" s="1"/>
      <c r="R151" s="35" t="s">
        <v>378</v>
      </c>
      <c r="S151" s="35" t="s">
        <v>379</v>
      </c>
      <c r="T151" s="36" t="s">
        <v>380</v>
      </c>
      <c r="U151" s="2"/>
      <c r="W151" s="801" t="e">
        <f>L151+1</f>
        <v>#REF!</v>
      </c>
      <c r="X151" s="801"/>
      <c r="Y151" s="801"/>
      <c r="Z151" s="800" t="s">
        <v>57</v>
      </c>
      <c r="AA151" s="800"/>
      <c r="AB151" s="1"/>
      <c r="AC151" s="35" t="s">
        <v>378</v>
      </c>
      <c r="AD151" s="35" t="s">
        <v>379</v>
      </c>
      <c r="AE151" s="36" t="s">
        <v>380</v>
      </c>
      <c r="AF151" s="2"/>
      <c r="AG151" s="1"/>
      <c r="AI151" s="801" t="e">
        <f>W151+1</f>
        <v>#REF!</v>
      </c>
      <c r="AJ151" s="801"/>
      <c r="AK151" s="801"/>
      <c r="AL151" s="800" t="s">
        <v>58</v>
      </c>
      <c r="AM151" s="800"/>
      <c r="AN151" s="1"/>
      <c r="AO151" s="35" t="s">
        <v>378</v>
      </c>
      <c r="AP151" s="35" t="s">
        <v>379</v>
      </c>
      <c r="AQ151" s="36" t="s">
        <v>380</v>
      </c>
      <c r="AR151" s="2"/>
      <c r="AS151" s="1"/>
      <c r="AU151" s="801" t="e">
        <f>AI151+1</f>
        <v>#REF!</v>
      </c>
      <c r="AV151" s="801"/>
      <c r="AW151" s="801"/>
      <c r="AX151" s="800" t="s">
        <v>59</v>
      </c>
      <c r="AY151" s="800"/>
      <c r="AZ151" s="1"/>
      <c r="BA151" s="35" t="s">
        <v>378</v>
      </c>
      <c r="BB151" s="35" t="s">
        <v>379</v>
      </c>
      <c r="BC151" s="36" t="s">
        <v>380</v>
      </c>
      <c r="BD151" s="2"/>
    </row>
    <row r="152" spans="1:56" ht="20.5" customHeight="1">
      <c r="A152" s="797" t="s">
        <v>60</v>
      </c>
      <c r="B152" s="5" t="e">
        <f>#REF!</f>
        <v>#REF!</v>
      </c>
      <c r="C152" s="5" t="e">
        <f>#REF!</f>
        <v>#REF!</v>
      </c>
      <c r="D152" s="5" t="e">
        <f>#REF!</f>
        <v>#REF!</v>
      </c>
      <c r="E152" s="6" t="e">
        <f>#REF!</f>
        <v>#REF!</v>
      </c>
      <c r="F152" s="7"/>
      <c r="G152" s="8">
        <f>食材明細份數計算!G152*2+食材明細份數計算!H152*7+食材明細份數計算!I152*1</f>
        <v>0</v>
      </c>
      <c r="H152" s="9">
        <f>食材明細份數計算!H152*5+食材明細份數計算!J152*4</f>
        <v>0</v>
      </c>
      <c r="I152" s="9">
        <f>食材明細份數計算!G152*15+食材明細份數計算!I152*5</f>
        <v>0</v>
      </c>
      <c r="J152" s="10"/>
      <c r="L152" s="797" t="s">
        <v>60</v>
      </c>
      <c r="M152" s="5" t="e">
        <f>#REF!</f>
        <v>#REF!</v>
      </c>
      <c r="N152" s="5" t="e">
        <f>#REF!</f>
        <v>#REF!</v>
      </c>
      <c r="O152" s="5" t="e">
        <f>#REF!</f>
        <v>#REF!</v>
      </c>
      <c r="P152" s="6" t="e">
        <f>#REF!</f>
        <v>#REF!</v>
      </c>
      <c r="Q152" s="7"/>
      <c r="R152" s="8">
        <f>食材明細份數計算!R152*2+食材明細份數計算!S152*7+食材明細份數計算!T152*1</f>
        <v>0</v>
      </c>
      <c r="S152" s="9">
        <f>食材明細份數計算!S152*5+食材明細份數計算!U152*4</f>
        <v>0</v>
      </c>
      <c r="T152" s="9">
        <f>食材明細份數計算!R152*15+食材明細份數計算!T152*5</f>
        <v>0</v>
      </c>
      <c r="U152" s="10"/>
      <c r="W152" s="797" t="s">
        <v>60</v>
      </c>
      <c r="X152" s="5" t="e">
        <f>#REF!</f>
        <v>#REF!</v>
      </c>
      <c r="Y152" s="5" t="e">
        <f>#REF!</f>
        <v>#REF!</v>
      </c>
      <c r="Z152" s="5" t="e">
        <f>#REF!</f>
        <v>#REF!</v>
      </c>
      <c r="AA152" s="6" t="e">
        <f>#REF!</f>
        <v>#REF!</v>
      </c>
      <c r="AB152" s="7"/>
      <c r="AC152" s="8">
        <f>食材明細份數計算!AC152*2+食材明細份數計算!AD152*7+食材明細份數計算!AE152*1</f>
        <v>0</v>
      </c>
      <c r="AD152" s="9">
        <f>食材明細份數計算!AD152*5+食材明細份數計算!AF152*4</f>
        <v>0</v>
      </c>
      <c r="AE152" s="9">
        <f>食材明細份數計算!AC152*15+食材明細份數計算!AE152*5</f>
        <v>0</v>
      </c>
      <c r="AF152" s="10"/>
      <c r="AG152" s="11"/>
      <c r="AI152" s="797" t="s">
        <v>60</v>
      </c>
      <c r="AJ152" s="5" t="e">
        <f>#REF!</f>
        <v>#REF!</v>
      </c>
      <c r="AK152" s="5" t="e">
        <f>#REF!</f>
        <v>#REF!</v>
      </c>
      <c r="AL152" s="5" t="e">
        <f>#REF!</f>
        <v>#REF!</v>
      </c>
      <c r="AM152" s="6" t="e">
        <f>#REF!</f>
        <v>#REF!</v>
      </c>
      <c r="AN152" s="7"/>
      <c r="AO152" s="8">
        <f>食材明細份數計算!AO152*2+食材明細份數計算!AP152*7+食材明細份數計算!AQ152*1</f>
        <v>0</v>
      </c>
      <c r="AP152" s="9">
        <f>食材明細份數計算!AP152*5+食材明細份數計算!AR152*4</f>
        <v>0</v>
      </c>
      <c r="AQ152" s="9">
        <f>食材明細份數計算!AO152*15+食材明細份數計算!AQ152*5</f>
        <v>0</v>
      </c>
      <c r="AR152" s="10"/>
      <c r="AS152" s="11"/>
      <c r="AU152" s="797" t="s">
        <v>60</v>
      </c>
      <c r="AV152" s="5" t="e">
        <f>#REF!</f>
        <v>#REF!</v>
      </c>
      <c r="AW152" s="5" t="e">
        <f>#REF!</f>
        <v>#REF!</v>
      </c>
      <c r="AX152" s="5" t="e">
        <f>#REF!</f>
        <v>#REF!</v>
      </c>
      <c r="AY152" s="6" t="e">
        <f>#REF!</f>
        <v>#REF!</v>
      </c>
      <c r="AZ152" s="7"/>
      <c r="BA152" s="8">
        <f>食材明細份數計算!BA152*2+食材明細份數計算!BB152*7+食材明細份數計算!BC152*1</f>
        <v>0</v>
      </c>
      <c r="BB152" s="9">
        <f>食材明細份數計算!BB152*5+食材明細份數計算!BD152*4</f>
        <v>0</v>
      </c>
      <c r="BC152" s="9">
        <f>食材明細份數計算!BA152*15+食材明細份數計算!BC152*5</f>
        <v>0</v>
      </c>
      <c r="BD152" s="10"/>
    </row>
    <row r="153" spans="1:56" ht="19.5">
      <c r="A153" s="798"/>
      <c r="B153" s="12"/>
      <c r="C153" s="12" t="e">
        <f>#REF!</f>
        <v>#REF!</v>
      </c>
      <c r="D153" s="12" t="e">
        <f>#REF!</f>
        <v>#REF!</v>
      </c>
      <c r="E153" s="13" t="e">
        <f>#REF!</f>
        <v>#REF!</v>
      </c>
      <c r="F153" s="7"/>
      <c r="G153" s="14">
        <f>食材明細份數計算!G153*2+食材明細份數計算!H153*7+食材明細份數計算!I153*1</f>
        <v>0</v>
      </c>
      <c r="H153" s="15">
        <f>食材明細份數計算!H153*5+食材明細份數計算!J153*4</f>
        <v>0</v>
      </c>
      <c r="I153" s="15">
        <f>食材明細份數計算!G153*15+食材明細份數計算!I153*5</f>
        <v>0</v>
      </c>
      <c r="J153" s="16"/>
      <c r="L153" s="798"/>
      <c r="M153" s="12"/>
      <c r="N153" s="12" t="e">
        <f>#REF!</f>
        <v>#REF!</v>
      </c>
      <c r="O153" s="12" t="e">
        <f>#REF!</f>
        <v>#REF!</v>
      </c>
      <c r="P153" s="13" t="e">
        <f>#REF!</f>
        <v>#REF!</v>
      </c>
      <c r="Q153" s="7"/>
      <c r="R153" s="14">
        <f>食材明細份數計算!R153*2+食材明細份數計算!S153*7+食材明細份數計算!T153*1</f>
        <v>0</v>
      </c>
      <c r="S153" s="15">
        <f>食材明細份數計算!S153*5+食材明細份數計算!U153*4</f>
        <v>0</v>
      </c>
      <c r="T153" s="15">
        <f>食材明細份數計算!R153*15+食材明細份數計算!T153*5</f>
        <v>0</v>
      </c>
      <c r="U153" s="16"/>
      <c r="W153" s="798"/>
      <c r="X153" s="12"/>
      <c r="Y153" s="12" t="e">
        <f>#REF!</f>
        <v>#REF!</v>
      </c>
      <c r="Z153" s="12" t="e">
        <f>#REF!</f>
        <v>#REF!</v>
      </c>
      <c r="AA153" s="13" t="e">
        <f>#REF!</f>
        <v>#REF!</v>
      </c>
      <c r="AB153" s="7"/>
      <c r="AC153" s="14">
        <f>食材明細份數計算!AC153*2+食材明細份數計算!AD153*7+食材明細份數計算!AE153*1</f>
        <v>0</v>
      </c>
      <c r="AD153" s="15">
        <f>食材明細份數計算!AD153*5+食材明細份數計算!AF153*4</f>
        <v>0</v>
      </c>
      <c r="AE153" s="15">
        <f>食材明細份數計算!AC153*15+食材明細份數計算!AE153*5</f>
        <v>0</v>
      </c>
      <c r="AF153" s="16"/>
      <c r="AG153" s="11"/>
      <c r="AI153" s="798"/>
      <c r="AJ153" s="12"/>
      <c r="AK153" s="12" t="e">
        <f>#REF!</f>
        <v>#REF!</v>
      </c>
      <c r="AL153" s="12" t="e">
        <f>#REF!</f>
        <v>#REF!</v>
      </c>
      <c r="AM153" s="13" t="e">
        <f>#REF!</f>
        <v>#REF!</v>
      </c>
      <c r="AN153" s="7"/>
      <c r="AO153" s="14">
        <f>食材明細份數計算!AO153*2+食材明細份數計算!AP153*7+食材明細份數計算!AQ153*1</f>
        <v>0</v>
      </c>
      <c r="AP153" s="15">
        <f>食材明細份數計算!AP153*5+食材明細份數計算!AR153*4</f>
        <v>0</v>
      </c>
      <c r="AQ153" s="15">
        <f>食材明細份數計算!AO153*15+食材明細份數計算!AQ153*5</f>
        <v>0</v>
      </c>
      <c r="AR153" s="16"/>
      <c r="AS153" s="11"/>
      <c r="AU153" s="798"/>
      <c r="AV153" s="12"/>
      <c r="AW153" s="12" t="e">
        <f>#REF!</f>
        <v>#REF!</v>
      </c>
      <c r="AX153" s="12" t="e">
        <f>#REF!</f>
        <v>#REF!</v>
      </c>
      <c r="AY153" s="13" t="e">
        <f>#REF!</f>
        <v>#REF!</v>
      </c>
      <c r="AZ153" s="7"/>
      <c r="BA153" s="14">
        <f>食材明細份數計算!BA153*2+食材明細份數計算!BB153*7+食材明細份數計算!BC153*1</f>
        <v>0</v>
      </c>
      <c r="BB153" s="15">
        <f>食材明細份數計算!BB153*5+食材明細份數計算!BD153*4</f>
        <v>0</v>
      </c>
      <c r="BC153" s="15">
        <f>食材明細份數計算!BA153*15+食材明細份數計算!BC153*5</f>
        <v>0</v>
      </c>
      <c r="BD153" s="16"/>
    </row>
    <row r="154" spans="1:56" ht="19.5">
      <c r="A154" s="798"/>
      <c r="B154" s="17"/>
      <c r="C154" s="12" t="e">
        <f>#REF!</f>
        <v>#REF!</v>
      </c>
      <c r="D154" s="12" t="e">
        <f>#REF!</f>
        <v>#REF!</v>
      </c>
      <c r="E154" s="13" t="e">
        <f>#REF!</f>
        <v>#REF!</v>
      </c>
      <c r="F154" s="7"/>
      <c r="G154" s="14">
        <f>食材明細份數計算!G154*2+食材明細份數計算!H154*7+食材明細份數計算!I154*1</f>
        <v>0</v>
      </c>
      <c r="H154" s="15">
        <f>食材明細份數計算!H154*5+食材明細份數計算!J154*4</f>
        <v>0</v>
      </c>
      <c r="I154" s="15">
        <f>食材明細份數計算!G154*15+食材明細份數計算!I154*5</f>
        <v>0</v>
      </c>
      <c r="J154" s="16"/>
      <c r="L154" s="798"/>
      <c r="M154" s="17"/>
      <c r="N154" s="12" t="e">
        <f>#REF!</f>
        <v>#REF!</v>
      </c>
      <c r="O154" s="12" t="e">
        <f>#REF!</f>
        <v>#REF!</v>
      </c>
      <c r="P154" s="13" t="e">
        <f>#REF!</f>
        <v>#REF!</v>
      </c>
      <c r="Q154" s="7"/>
      <c r="R154" s="14">
        <f>食材明細份數計算!R154*2+食材明細份數計算!S154*7+食材明細份數計算!T154*1</f>
        <v>0</v>
      </c>
      <c r="S154" s="15">
        <f>食材明細份數計算!S154*5+食材明細份數計算!U154*4</f>
        <v>0</v>
      </c>
      <c r="T154" s="15">
        <f>食材明細份數計算!R154*15+食材明細份數計算!T154*5</f>
        <v>0</v>
      </c>
      <c r="U154" s="16"/>
      <c r="W154" s="798"/>
      <c r="X154" s="17"/>
      <c r="Y154" s="12" t="e">
        <f>#REF!</f>
        <v>#REF!</v>
      </c>
      <c r="Z154" s="12" t="e">
        <f>#REF!</f>
        <v>#REF!</v>
      </c>
      <c r="AA154" s="13" t="e">
        <f>#REF!</f>
        <v>#REF!</v>
      </c>
      <c r="AB154" s="7"/>
      <c r="AC154" s="14">
        <f>食材明細份數計算!AC154*2+食材明細份數計算!AD154*7+食材明細份數計算!AE154*1</f>
        <v>0</v>
      </c>
      <c r="AD154" s="15">
        <f>食材明細份數計算!AD154*5+食材明細份數計算!AF154*4</f>
        <v>0</v>
      </c>
      <c r="AE154" s="15">
        <f>食材明細份數計算!AC154*15+食材明細份數計算!AE154*5</f>
        <v>0</v>
      </c>
      <c r="AF154" s="16"/>
      <c r="AG154" s="11"/>
      <c r="AI154" s="798"/>
      <c r="AJ154" s="17"/>
      <c r="AK154" s="12" t="e">
        <f>#REF!</f>
        <v>#REF!</v>
      </c>
      <c r="AL154" s="12" t="e">
        <f>#REF!</f>
        <v>#REF!</v>
      </c>
      <c r="AM154" s="13" t="e">
        <f>#REF!</f>
        <v>#REF!</v>
      </c>
      <c r="AN154" s="7"/>
      <c r="AO154" s="14">
        <f>食材明細份數計算!AO154*2+食材明細份數計算!AP154*7+食材明細份數計算!AQ154*1</f>
        <v>0</v>
      </c>
      <c r="AP154" s="15">
        <f>食材明細份數計算!AP154*5+食材明細份數計算!AR154*4</f>
        <v>0</v>
      </c>
      <c r="AQ154" s="15">
        <f>食材明細份數計算!AO154*15+食材明細份數計算!AQ154*5</f>
        <v>0</v>
      </c>
      <c r="AR154" s="16"/>
      <c r="AS154" s="11"/>
      <c r="AU154" s="798"/>
      <c r="AV154" s="17"/>
      <c r="AW154" s="12" t="e">
        <f>#REF!</f>
        <v>#REF!</v>
      </c>
      <c r="AX154" s="12" t="e">
        <f>#REF!</f>
        <v>#REF!</v>
      </c>
      <c r="AY154" s="13" t="e">
        <f>#REF!</f>
        <v>#REF!</v>
      </c>
      <c r="AZ154" s="7"/>
      <c r="BA154" s="14">
        <f>食材明細份數計算!BA154*2+食材明細份數計算!BB154*7+食材明細份數計算!BC154*1</f>
        <v>0</v>
      </c>
      <c r="BB154" s="15">
        <f>食材明細份數計算!BB154*5+食材明細份數計算!BD154*4</f>
        <v>0</v>
      </c>
      <c r="BC154" s="15">
        <f>食材明細份數計算!BA154*15+食材明細份數計算!BC154*5</f>
        <v>0</v>
      </c>
      <c r="BD154" s="16"/>
    </row>
    <row r="155" spans="1:56" ht="19.5">
      <c r="A155" s="798"/>
      <c r="B155" s="17"/>
      <c r="C155" s="12" t="e">
        <f>#REF!</f>
        <v>#REF!</v>
      </c>
      <c r="D155" s="12" t="e">
        <f>#REF!</f>
        <v>#REF!</v>
      </c>
      <c r="E155" s="13" t="e">
        <f>#REF!</f>
        <v>#REF!</v>
      </c>
      <c r="F155" s="7"/>
      <c r="G155" s="14">
        <f>食材明細份數計算!G155*2+食材明細份數計算!H155*7+食材明細份數計算!I155*1</f>
        <v>0</v>
      </c>
      <c r="H155" s="15">
        <f>食材明細份數計算!H155*5+食材明細份數計算!J155*4</f>
        <v>0</v>
      </c>
      <c r="I155" s="15">
        <f>食材明細份數計算!G155*15+食材明細份數計算!I155*5</f>
        <v>0</v>
      </c>
      <c r="J155" s="16"/>
      <c r="L155" s="798"/>
      <c r="M155" s="17"/>
      <c r="N155" s="12" t="e">
        <f>#REF!</f>
        <v>#REF!</v>
      </c>
      <c r="O155" s="12" t="e">
        <f>#REF!</f>
        <v>#REF!</v>
      </c>
      <c r="P155" s="13" t="e">
        <f>#REF!</f>
        <v>#REF!</v>
      </c>
      <c r="Q155" s="7"/>
      <c r="R155" s="14">
        <f>食材明細份數計算!R155*2+食材明細份數計算!S155*7+食材明細份數計算!T155*1</f>
        <v>0</v>
      </c>
      <c r="S155" s="15">
        <f>食材明細份數計算!S155*5+食材明細份數計算!U155*4</f>
        <v>0</v>
      </c>
      <c r="T155" s="15">
        <f>食材明細份數計算!R155*15+食材明細份數計算!T155*5</f>
        <v>0</v>
      </c>
      <c r="U155" s="16"/>
      <c r="W155" s="798"/>
      <c r="X155" s="17"/>
      <c r="Y155" s="12" t="e">
        <f>#REF!</f>
        <v>#REF!</v>
      </c>
      <c r="Z155" s="12" t="e">
        <f>#REF!</f>
        <v>#REF!</v>
      </c>
      <c r="AA155" s="13" t="e">
        <f>#REF!</f>
        <v>#REF!</v>
      </c>
      <c r="AB155" s="7"/>
      <c r="AC155" s="14">
        <f>食材明細份數計算!AC155*2+食材明細份數計算!AD155*7+食材明細份數計算!AE155*1</f>
        <v>0</v>
      </c>
      <c r="AD155" s="15">
        <f>食材明細份數計算!AD155*5+食材明細份數計算!AF155*4</f>
        <v>0</v>
      </c>
      <c r="AE155" s="15">
        <f>食材明細份數計算!AC155*15+食材明細份數計算!AE155*5</f>
        <v>0</v>
      </c>
      <c r="AF155" s="16"/>
      <c r="AG155" s="11"/>
      <c r="AI155" s="798"/>
      <c r="AJ155" s="17"/>
      <c r="AK155" s="12" t="e">
        <f>#REF!</f>
        <v>#REF!</v>
      </c>
      <c r="AL155" s="12" t="e">
        <f>#REF!</f>
        <v>#REF!</v>
      </c>
      <c r="AM155" s="13" t="e">
        <f>#REF!</f>
        <v>#REF!</v>
      </c>
      <c r="AN155" s="7"/>
      <c r="AO155" s="14">
        <f>食材明細份數計算!AO155*2+食材明細份數計算!AP155*7+食材明細份數計算!AQ155*1</f>
        <v>0</v>
      </c>
      <c r="AP155" s="15">
        <f>食材明細份數計算!AP155*5+食材明細份數計算!AR155*4</f>
        <v>0</v>
      </c>
      <c r="AQ155" s="15">
        <f>食材明細份數計算!AO155*15+食材明細份數計算!AQ155*5</f>
        <v>0</v>
      </c>
      <c r="AR155" s="16"/>
      <c r="AS155" s="11"/>
      <c r="AU155" s="798"/>
      <c r="AV155" s="17"/>
      <c r="AW155" s="12" t="e">
        <f>#REF!</f>
        <v>#REF!</v>
      </c>
      <c r="AX155" s="12" t="e">
        <f>#REF!</f>
        <v>#REF!</v>
      </c>
      <c r="AY155" s="13" t="e">
        <f>#REF!</f>
        <v>#REF!</v>
      </c>
      <c r="AZ155" s="7"/>
      <c r="BA155" s="14">
        <f>食材明細份數計算!BA155*2+食材明細份數計算!BB155*7+食材明細份數計算!BC155*1</f>
        <v>0</v>
      </c>
      <c r="BB155" s="15">
        <f>食材明細份數計算!BB155*5+食材明細份數計算!BD155*4</f>
        <v>0</v>
      </c>
      <c r="BC155" s="15">
        <f>食材明細份數計算!BA155*15+食材明細份數計算!BC155*5</f>
        <v>0</v>
      </c>
      <c r="BD155" s="16"/>
    </row>
    <row r="156" spans="1:56" ht="19.5">
      <c r="A156" s="798"/>
      <c r="B156" s="17"/>
      <c r="C156" s="12" t="e">
        <f>#REF!</f>
        <v>#REF!</v>
      </c>
      <c r="D156" s="12" t="e">
        <f>#REF!</f>
        <v>#REF!</v>
      </c>
      <c r="E156" s="13" t="e">
        <f>#REF!</f>
        <v>#REF!</v>
      </c>
      <c r="F156" s="7"/>
      <c r="G156" s="14">
        <f>食材明細份數計算!G156*2+食材明細份數計算!H156*7+食材明細份數計算!I156*1</f>
        <v>0</v>
      </c>
      <c r="H156" s="15">
        <f>食材明細份數計算!H156*5+食材明細份數計算!J156*4</f>
        <v>0</v>
      </c>
      <c r="I156" s="15">
        <f>食材明細份數計算!G156*15+食材明細份數計算!I156*5</f>
        <v>0</v>
      </c>
      <c r="J156" s="16"/>
      <c r="L156" s="798"/>
      <c r="M156" s="17"/>
      <c r="N156" s="12" t="e">
        <f>#REF!</f>
        <v>#REF!</v>
      </c>
      <c r="O156" s="12" t="e">
        <f>#REF!</f>
        <v>#REF!</v>
      </c>
      <c r="P156" s="13" t="e">
        <f>#REF!</f>
        <v>#REF!</v>
      </c>
      <c r="Q156" s="7"/>
      <c r="R156" s="14">
        <f>食材明細份數計算!R156*2+食材明細份數計算!S156*7+食材明細份數計算!T156*1</f>
        <v>0</v>
      </c>
      <c r="S156" s="15">
        <f>食材明細份數計算!S156*5+食材明細份數計算!U156*4</f>
        <v>0</v>
      </c>
      <c r="T156" s="15">
        <f>食材明細份數計算!R156*15+食材明細份數計算!T156*5</f>
        <v>0</v>
      </c>
      <c r="U156" s="16"/>
      <c r="W156" s="798"/>
      <c r="X156" s="17"/>
      <c r="Y156" s="12" t="e">
        <f>#REF!</f>
        <v>#REF!</v>
      </c>
      <c r="Z156" s="12" t="e">
        <f>#REF!</f>
        <v>#REF!</v>
      </c>
      <c r="AA156" s="13" t="e">
        <f>#REF!</f>
        <v>#REF!</v>
      </c>
      <c r="AB156" s="7"/>
      <c r="AC156" s="14">
        <f>食材明細份數計算!AC156*2+食材明細份數計算!AD156*7+食材明細份數計算!AE156*1</f>
        <v>0</v>
      </c>
      <c r="AD156" s="15">
        <f>食材明細份數計算!AD156*5+食材明細份數計算!AF156*4</f>
        <v>0</v>
      </c>
      <c r="AE156" s="15">
        <f>食材明細份數計算!AC156*15+食材明細份數計算!AE156*5</f>
        <v>0</v>
      </c>
      <c r="AF156" s="16"/>
      <c r="AG156" s="11"/>
      <c r="AI156" s="798"/>
      <c r="AJ156" s="17"/>
      <c r="AK156" s="12" t="e">
        <f>#REF!</f>
        <v>#REF!</v>
      </c>
      <c r="AL156" s="12" t="e">
        <f>#REF!</f>
        <v>#REF!</v>
      </c>
      <c r="AM156" s="13" t="e">
        <f>#REF!</f>
        <v>#REF!</v>
      </c>
      <c r="AN156" s="7"/>
      <c r="AO156" s="14">
        <f>食材明細份數計算!AO156*2+食材明細份數計算!AP156*7+食材明細份數計算!AQ156*1</f>
        <v>0</v>
      </c>
      <c r="AP156" s="15">
        <f>食材明細份數計算!AP156*5+食材明細份數計算!AR156*4</f>
        <v>0</v>
      </c>
      <c r="AQ156" s="15">
        <f>食材明細份數計算!AO156*15+食材明細份數計算!AQ156*5</f>
        <v>0</v>
      </c>
      <c r="AR156" s="16"/>
      <c r="AS156" s="11"/>
      <c r="AU156" s="798"/>
      <c r="AV156" s="17"/>
      <c r="AW156" s="12" t="e">
        <f>#REF!</f>
        <v>#REF!</v>
      </c>
      <c r="AX156" s="12" t="e">
        <f>#REF!</f>
        <v>#REF!</v>
      </c>
      <c r="AY156" s="13" t="e">
        <f>#REF!</f>
        <v>#REF!</v>
      </c>
      <c r="AZ156" s="7"/>
      <c r="BA156" s="14">
        <f>食材明細份數計算!BA156*2+食材明細份數計算!BB156*7+食材明細份數計算!BC156*1</f>
        <v>0</v>
      </c>
      <c r="BB156" s="15">
        <f>食材明細份數計算!BB156*5+食材明細份數計算!BD156*4</f>
        <v>0</v>
      </c>
      <c r="BC156" s="15">
        <f>食材明細份數計算!BA156*15+食材明細份數計算!BC156*5</f>
        <v>0</v>
      </c>
      <c r="BD156" s="16"/>
    </row>
    <row r="157" spans="1:56" ht="19.5">
      <c r="A157" s="798"/>
      <c r="B157" s="18"/>
      <c r="C157" s="12" t="e">
        <f>#REF!</f>
        <v>#REF!</v>
      </c>
      <c r="D157" s="12" t="e">
        <f>#REF!</f>
        <v>#REF!</v>
      </c>
      <c r="E157" s="13" t="e">
        <f>#REF!</f>
        <v>#REF!</v>
      </c>
      <c r="F157" s="7"/>
      <c r="G157" s="14">
        <f>食材明細份數計算!G157*2+食材明細份數計算!H157*7+食材明細份數計算!I157*1</f>
        <v>0</v>
      </c>
      <c r="H157" s="15">
        <f>食材明細份數計算!H157*5+食材明細份數計算!J157*4</f>
        <v>0</v>
      </c>
      <c r="I157" s="15">
        <f>食材明細份數計算!G157*15+食材明細份數計算!I157*5</f>
        <v>0</v>
      </c>
      <c r="J157" s="16"/>
      <c r="L157" s="798"/>
      <c r="M157" s="18"/>
      <c r="N157" s="12" t="e">
        <f>#REF!</f>
        <v>#REF!</v>
      </c>
      <c r="O157" s="12" t="e">
        <f>#REF!</f>
        <v>#REF!</v>
      </c>
      <c r="P157" s="13" t="e">
        <f>#REF!</f>
        <v>#REF!</v>
      </c>
      <c r="Q157" s="7"/>
      <c r="R157" s="14">
        <f>食材明細份數計算!R157*2+食材明細份數計算!S157*7+食材明細份數計算!T157*1</f>
        <v>0</v>
      </c>
      <c r="S157" s="15">
        <f>食材明細份數計算!S157*5+食材明細份數計算!U157*4</f>
        <v>0</v>
      </c>
      <c r="T157" s="15">
        <f>食材明細份數計算!R157*15+食材明細份數計算!T157*5</f>
        <v>0</v>
      </c>
      <c r="U157" s="16"/>
      <c r="W157" s="798"/>
      <c r="X157" s="18"/>
      <c r="Y157" s="12" t="e">
        <f>#REF!</f>
        <v>#REF!</v>
      </c>
      <c r="Z157" s="12" t="e">
        <f>#REF!</f>
        <v>#REF!</v>
      </c>
      <c r="AA157" s="13" t="e">
        <f>#REF!</f>
        <v>#REF!</v>
      </c>
      <c r="AB157" s="7"/>
      <c r="AC157" s="14">
        <f>食材明細份數計算!AC157*2+食材明細份數計算!AD157*7+食材明細份數計算!AE157*1</f>
        <v>0</v>
      </c>
      <c r="AD157" s="15">
        <f>食材明細份數計算!AD157*5+食材明細份數計算!AF157*4</f>
        <v>0</v>
      </c>
      <c r="AE157" s="15">
        <f>食材明細份數計算!AC157*15+食材明細份數計算!AE157*5</f>
        <v>0</v>
      </c>
      <c r="AF157" s="16"/>
      <c r="AG157" s="11"/>
      <c r="AI157" s="798"/>
      <c r="AJ157" s="18"/>
      <c r="AK157" s="12" t="e">
        <f>#REF!</f>
        <v>#REF!</v>
      </c>
      <c r="AL157" s="12" t="e">
        <f>#REF!</f>
        <v>#REF!</v>
      </c>
      <c r="AM157" s="13" t="e">
        <f>#REF!</f>
        <v>#REF!</v>
      </c>
      <c r="AN157" s="7"/>
      <c r="AO157" s="14">
        <f>食材明細份數計算!AO157*2+食材明細份數計算!AP157*7+食材明細份數計算!AQ157*1</f>
        <v>0</v>
      </c>
      <c r="AP157" s="15">
        <f>食材明細份數計算!AP157*5+食材明細份數計算!AR157*4</f>
        <v>0</v>
      </c>
      <c r="AQ157" s="15">
        <f>食材明細份數計算!AO157*15+食材明細份數計算!AQ157*5</f>
        <v>0</v>
      </c>
      <c r="AR157" s="16"/>
      <c r="AS157" s="11"/>
      <c r="AU157" s="798"/>
      <c r="AV157" s="18"/>
      <c r="AW157" s="12" t="e">
        <f>#REF!</f>
        <v>#REF!</v>
      </c>
      <c r="AX157" s="12" t="e">
        <f>#REF!</f>
        <v>#REF!</v>
      </c>
      <c r="AY157" s="13" t="e">
        <f>#REF!</f>
        <v>#REF!</v>
      </c>
      <c r="AZ157" s="7"/>
      <c r="BA157" s="14">
        <f>食材明細份數計算!BA157*2+食材明細份數計算!BB157*7+食材明細份數計算!BC157*1</f>
        <v>0</v>
      </c>
      <c r="BB157" s="15">
        <f>食材明細份數計算!BB157*5+食材明細份數計算!BD157*4</f>
        <v>0</v>
      </c>
      <c r="BC157" s="15">
        <f>食材明細份數計算!BA157*15+食材明細份數計算!BC157*5</f>
        <v>0</v>
      </c>
      <c r="BD157" s="16"/>
    </row>
    <row r="158" spans="1:56" ht="19.5">
      <c r="A158" s="798"/>
      <c r="B158" s="18"/>
      <c r="C158" s="12" t="e">
        <f>#REF!</f>
        <v>#REF!</v>
      </c>
      <c r="D158" s="12" t="e">
        <f>#REF!</f>
        <v>#REF!</v>
      </c>
      <c r="E158" s="13" t="e">
        <f>#REF!</f>
        <v>#REF!</v>
      </c>
      <c r="F158" s="7"/>
      <c r="G158" s="14">
        <f>食材明細份數計算!G158*2+食材明細份數計算!H158*7+食材明細份數計算!I158*1</f>
        <v>0</v>
      </c>
      <c r="H158" s="15">
        <f>食材明細份數計算!H158*5+食材明細份數計算!J158*4</f>
        <v>0</v>
      </c>
      <c r="I158" s="15">
        <f>食材明細份數計算!G158*15+食材明細份數計算!I158*5</f>
        <v>0</v>
      </c>
      <c r="J158" s="16"/>
      <c r="L158" s="798"/>
      <c r="M158" s="18"/>
      <c r="N158" s="12" t="e">
        <f>#REF!</f>
        <v>#REF!</v>
      </c>
      <c r="O158" s="12" t="e">
        <f>#REF!</f>
        <v>#REF!</v>
      </c>
      <c r="P158" s="13" t="e">
        <f>#REF!</f>
        <v>#REF!</v>
      </c>
      <c r="Q158" s="7"/>
      <c r="R158" s="14">
        <f>食材明細份數計算!R158*2+食材明細份數計算!S158*7+食材明細份數計算!T158*1</f>
        <v>0</v>
      </c>
      <c r="S158" s="15">
        <f>食材明細份數計算!S158*5+食材明細份數計算!U158*4</f>
        <v>0</v>
      </c>
      <c r="T158" s="15">
        <f>食材明細份數計算!R158*15+食材明細份數計算!T158*5</f>
        <v>0</v>
      </c>
      <c r="U158" s="16"/>
      <c r="W158" s="798"/>
      <c r="X158" s="18"/>
      <c r="Y158" s="12" t="e">
        <f>#REF!</f>
        <v>#REF!</v>
      </c>
      <c r="Z158" s="12" t="e">
        <f>#REF!</f>
        <v>#REF!</v>
      </c>
      <c r="AA158" s="13" t="e">
        <f>#REF!</f>
        <v>#REF!</v>
      </c>
      <c r="AB158" s="7"/>
      <c r="AC158" s="14">
        <f>食材明細份數計算!AC158*2+食材明細份數計算!AD158*7+食材明細份數計算!AE158*1</f>
        <v>0</v>
      </c>
      <c r="AD158" s="15">
        <f>食材明細份數計算!AD158*5+食材明細份數計算!AF158*4</f>
        <v>0</v>
      </c>
      <c r="AE158" s="15">
        <f>食材明細份數計算!AC158*15+食材明細份數計算!AE158*5</f>
        <v>0</v>
      </c>
      <c r="AF158" s="16"/>
      <c r="AG158" s="11"/>
      <c r="AI158" s="798"/>
      <c r="AJ158" s="18"/>
      <c r="AK158" s="12" t="e">
        <f>#REF!</f>
        <v>#REF!</v>
      </c>
      <c r="AL158" s="12" t="e">
        <f>#REF!</f>
        <v>#REF!</v>
      </c>
      <c r="AM158" s="13" t="e">
        <f>#REF!</f>
        <v>#REF!</v>
      </c>
      <c r="AN158" s="7"/>
      <c r="AO158" s="14">
        <f>食材明細份數計算!AO158*2+食材明細份數計算!AP158*7+食材明細份數計算!AQ158*1</f>
        <v>0</v>
      </c>
      <c r="AP158" s="15">
        <f>食材明細份數計算!AP158*5+食材明細份數計算!AR158*4</f>
        <v>0</v>
      </c>
      <c r="AQ158" s="15">
        <f>食材明細份數計算!AO158*15+食材明細份數計算!AQ158*5</f>
        <v>0</v>
      </c>
      <c r="AR158" s="16"/>
      <c r="AS158" s="11"/>
      <c r="AU158" s="798"/>
      <c r="AV158" s="18"/>
      <c r="AW158" s="12" t="e">
        <f>#REF!</f>
        <v>#REF!</v>
      </c>
      <c r="AX158" s="12" t="e">
        <f>#REF!</f>
        <v>#REF!</v>
      </c>
      <c r="AY158" s="13" t="e">
        <f>#REF!</f>
        <v>#REF!</v>
      </c>
      <c r="AZ158" s="7"/>
      <c r="BA158" s="14">
        <f>食材明細份數計算!BA158*2+食材明細份數計算!BB158*7+食材明細份數計算!BC158*1</f>
        <v>0</v>
      </c>
      <c r="BB158" s="15">
        <f>食材明細份數計算!BB158*5+食材明細份數計算!BD158*4</f>
        <v>0</v>
      </c>
      <c r="BC158" s="15">
        <f>食材明細份數計算!BA158*15+食材明細份數計算!BC158*5</f>
        <v>0</v>
      </c>
      <c r="BD158" s="16"/>
    </row>
    <row r="159" spans="1:56" ht="19.5">
      <c r="A159" s="799"/>
      <c r="B159" s="19"/>
      <c r="C159" s="20" t="e">
        <f>#REF!</f>
        <v>#REF!</v>
      </c>
      <c r="D159" s="20" t="e">
        <f>#REF!</f>
        <v>#REF!</v>
      </c>
      <c r="E159" s="21" t="e">
        <f>#REF!</f>
        <v>#REF!</v>
      </c>
      <c r="F159" s="7"/>
      <c r="G159" s="22">
        <f>食材明細份數計算!G159*2+食材明細份數計算!H159*7+食材明細份數計算!I159*1</f>
        <v>0</v>
      </c>
      <c r="H159" s="23">
        <f>食材明細份數計算!H159*5+食材明細份數計算!J159*4</f>
        <v>0</v>
      </c>
      <c r="I159" s="23">
        <f>食材明細份數計算!G159*15+食材明細份數計算!I159*5</f>
        <v>0</v>
      </c>
      <c r="J159" s="24"/>
      <c r="L159" s="799"/>
      <c r="M159" s="19"/>
      <c r="N159" s="20" t="e">
        <f>#REF!</f>
        <v>#REF!</v>
      </c>
      <c r="O159" s="20" t="e">
        <f>#REF!</f>
        <v>#REF!</v>
      </c>
      <c r="P159" s="21" t="e">
        <f>#REF!</f>
        <v>#REF!</v>
      </c>
      <c r="Q159" s="7"/>
      <c r="R159" s="22">
        <f>食材明細份數計算!R159*2+食材明細份數計算!S159*7+食材明細份數計算!T159*1</f>
        <v>0</v>
      </c>
      <c r="S159" s="23">
        <f>食材明細份數計算!S159*5+食材明細份數計算!U159*4</f>
        <v>0</v>
      </c>
      <c r="T159" s="23">
        <f>食材明細份數計算!R159*15+食材明細份數計算!T159*5</f>
        <v>0</v>
      </c>
      <c r="U159" s="24"/>
      <c r="W159" s="799"/>
      <c r="X159" s="19"/>
      <c r="Y159" s="20" t="e">
        <f>#REF!</f>
        <v>#REF!</v>
      </c>
      <c r="Z159" s="20" t="e">
        <f>#REF!</f>
        <v>#REF!</v>
      </c>
      <c r="AA159" s="21" t="e">
        <f>#REF!</f>
        <v>#REF!</v>
      </c>
      <c r="AB159" s="7"/>
      <c r="AC159" s="22">
        <f>食材明細份數計算!AC159*2+食材明細份數計算!AD159*7+食材明細份數計算!AE159*1</f>
        <v>0</v>
      </c>
      <c r="AD159" s="23">
        <f>食材明細份數計算!AD159*5+食材明細份數計算!AF159*4</f>
        <v>0</v>
      </c>
      <c r="AE159" s="23">
        <f>食材明細份數計算!AC159*15+食材明細份數計算!AE159*5</f>
        <v>0</v>
      </c>
      <c r="AF159" s="24"/>
      <c r="AG159" s="11"/>
      <c r="AI159" s="799"/>
      <c r="AJ159" s="19"/>
      <c r="AK159" s="20" t="e">
        <f>#REF!</f>
        <v>#REF!</v>
      </c>
      <c r="AL159" s="20" t="e">
        <f>#REF!</f>
        <v>#REF!</v>
      </c>
      <c r="AM159" s="21" t="e">
        <f>#REF!</f>
        <v>#REF!</v>
      </c>
      <c r="AN159" s="7"/>
      <c r="AO159" s="22">
        <f>食材明細份數計算!AO159*2+食材明細份數計算!AP159*7+食材明細份數計算!AQ159*1</f>
        <v>0</v>
      </c>
      <c r="AP159" s="23">
        <f>食材明細份數計算!AP159*5+食材明細份數計算!AR159*4</f>
        <v>0</v>
      </c>
      <c r="AQ159" s="23">
        <f>食材明細份數計算!AO159*15+食材明細份數計算!AQ159*5</f>
        <v>0</v>
      </c>
      <c r="AR159" s="24"/>
      <c r="AS159" s="11"/>
      <c r="AU159" s="799"/>
      <c r="AV159" s="19"/>
      <c r="AW159" s="20" t="e">
        <f>#REF!</f>
        <v>#REF!</v>
      </c>
      <c r="AX159" s="20" t="e">
        <f>#REF!</f>
        <v>#REF!</v>
      </c>
      <c r="AY159" s="21" t="e">
        <f>#REF!</f>
        <v>#REF!</v>
      </c>
      <c r="AZ159" s="7"/>
      <c r="BA159" s="22">
        <f>食材明細份數計算!BA159*2+食材明細份數計算!BB159*7+食材明細份數計算!BC159*1</f>
        <v>0</v>
      </c>
      <c r="BB159" s="23">
        <f>食材明細份數計算!BB159*5+食材明細份數計算!BD159*4</f>
        <v>0</v>
      </c>
      <c r="BC159" s="23">
        <f>食材明細份數計算!BA159*15+食材明細份數計算!BC159*5</f>
        <v>0</v>
      </c>
      <c r="BD159" s="24"/>
    </row>
    <row r="160" spans="1:56" ht="20.5" customHeight="1">
      <c r="A160" s="797" t="s">
        <v>4</v>
      </c>
      <c r="B160" s="5" t="e">
        <f>#REF!</f>
        <v>#REF!</v>
      </c>
      <c r="C160" s="5" t="e">
        <f>#REF!</f>
        <v>#REF!</v>
      </c>
      <c r="D160" s="5" t="e">
        <f>#REF!</f>
        <v>#REF!</v>
      </c>
      <c r="E160" s="6" t="e">
        <f>#REF!</f>
        <v>#REF!</v>
      </c>
      <c r="F160" s="7"/>
      <c r="G160" s="8">
        <f>食材明細份數計算!G160*2+食材明細份數計算!H160*7+食材明細份數計算!I160*1</f>
        <v>0</v>
      </c>
      <c r="H160" s="9">
        <f>食材明細份數計算!H160*5+食材明細份數計算!J160*4</f>
        <v>0</v>
      </c>
      <c r="I160" s="9">
        <f>食材明細份數計算!G160*15+食材明細份數計算!I160*5</f>
        <v>0</v>
      </c>
      <c r="J160" s="10"/>
      <c r="L160" s="797" t="s">
        <v>4</v>
      </c>
      <c r="M160" s="5" t="e">
        <f>#REF!</f>
        <v>#REF!</v>
      </c>
      <c r="N160" s="5" t="e">
        <f>#REF!</f>
        <v>#REF!</v>
      </c>
      <c r="O160" s="5" t="e">
        <f>#REF!</f>
        <v>#REF!</v>
      </c>
      <c r="P160" s="6" t="e">
        <f>#REF!</f>
        <v>#REF!</v>
      </c>
      <c r="Q160" s="7"/>
      <c r="R160" s="8">
        <f>食材明細份數計算!R160*2+食材明細份數計算!S160*7+食材明細份數計算!T160*1</f>
        <v>0</v>
      </c>
      <c r="S160" s="9">
        <f>食材明細份數計算!S160*5+食材明細份數計算!U160*4</f>
        <v>0</v>
      </c>
      <c r="T160" s="9">
        <f>食材明細份數計算!R160*15+食材明細份數計算!T160*5</f>
        <v>0</v>
      </c>
      <c r="U160" s="10"/>
      <c r="W160" s="797" t="s">
        <v>4</v>
      </c>
      <c r="X160" s="5" t="e">
        <f>#REF!</f>
        <v>#REF!</v>
      </c>
      <c r="Y160" s="5" t="e">
        <f>#REF!</f>
        <v>#REF!</v>
      </c>
      <c r="Z160" s="5" t="e">
        <f>#REF!</f>
        <v>#REF!</v>
      </c>
      <c r="AA160" s="6" t="e">
        <f>#REF!</f>
        <v>#REF!</v>
      </c>
      <c r="AB160" s="7"/>
      <c r="AC160" s="8">
        <f>食材明細份數計算!AC160*2+食材明細份數計算!AD160*7+食材明細份數計算!AE160*1</f>
        <v>0</v>
      </c>
      <c r="AD160" s="9">
        <f>食材明細份數計算!AD160*5+食材明細份數計算!AF160*4</f>
        <v>0</v>
      </c>
      <c r="AE160" s="9">
        <f>食材明細份數計算!AC160*15+食材明細份數計算!AE160*5</f>
        <v>0</v>
      </c>
      <c r="AF160" s="10"/>
      <c r="AG160" s="11"/>
      <c r="AI160" s="797" t="s">
        <v>4</v>
      </c>
      <c r="AJ160" s="5" t="e">
        <f>#REF!</f>
        <v>#REF!</v>
      </c>
      <c r="AK160" s="5" t="e">
        <f>#REF!</f>
        <v>#REF!</v>
      </c>
      <c r="AL160" s="5" t="e">
        <f>#REF!</f>
        <v>#REF!</v>
      </c>
      <c r="AM160" s="6" t="e">
        <f>#REF!</f>
        <v>#REF!</v>
      </c>
      <c r="AN160" s="7"/>
      <c r="AO160" s="8">
        <f>食材明細份數計算!AO160*2+食材明細份數計算!AP160*7+食材明細份數計算!AQ160*1</f>
        <v>0</v>
      </c>
      <c r="AP160" s="9">
        <f>食材明細份數計算!AP160*5+食材明細份數計算!AR160*4</f>
        <v>0</v>
      </c>
      <c r="AQ160" s="9">
        <f>食材明細份數計算!AO160*15+食材明細份數計算!AQ160*5</f>
        <v>0</v>
      </c>
      <c r="AR160" s="10"/>
      <c r="AS160" s="11"/>
      <c r="AU160" s="797" t="s">
        <v>4</v>
      </c>
      <c r="AV160" s="5" t="e">
        <f>#REF!</f>
        <v>#REF!</v>
      </c>
      <c r="AW160" s="5" t="e">
        <f>#REF!</f>
        <v>#REF!</v>
      </c>
      <c r="AX160" s="5" t="e">
        <f>#REF!</f>
        <v>#REF!</v>
      </c>
      <c r="AY160" s="6" t="e">
        <f>#REF!</f>
        <v>#REF!</v>
      </c>
      <c r="AZ160" s="7"/>
      <c r="BA160" s="8">
        <f>食材明細份數計算!BA160*2+食材明細份數計算!BB160*7+食材明細份數計算!BC160*1</f>
        <v>0</v>
      </c>
      <c r="BB160" s="9">
        <f>食材明細份數計算!BB160*5+食材明細份數計算!BD160*4</f>
        <v>0</v>
      </c>
      <c r="BC160" s="9">
        <f>食材明細份數計算!BA160*15+食材明細份數計算!BC160*5</f>
        <v>0</v>
      </c>
      <c r="BD160" s="10"/>
    </row>
    <row r="161" spans="1:56" ht="19.5">
      <c r="A161" s="798"/>
      <c r="B161" s="12"/>
      <c r="C161" s="12" t="e">
        <f>#REF!</f>
        <v>#REF!</v>
      </c>
      <c r="D161" s="12" t="e">
        <f>#REF!</f>
        <v>#REF!</v>
      </c>
      <c r="E161" s="13" t="e">
        <f>#REF!</f>
        <v>#REF!</v>
      </c>
      <c r="F161" s="7"/>
      <c r="G161" s="14">
        <f>食材明細份數計算!G161*2+食材明細份數計算!H161*7+食材明細份數計算!I161*1</f>
        <v>0</v>
      </c>
      <c r="H161" s="15">
        <f>食材明細份數計算!H161*5+食材明細份數計算!J161*4</f>
        <v>0</v>
      </c>
      <c r="I161" s="15">
        <f>食材明細份數計算!G161*15+食材明細份數計算!I161*5</f>
        <v>0</v>
      </c>
      <c r="J161" s="16"/>
      <c r="L161" s="798"/>
      <c r="M161" s="12"/>
      <c r="N161" s="12" t="e">
        <f>#REF!</f>
        <v>#REF!</v>
      </c>
      <c r="O161" s="12" t="e">
        <f>#REF!</f>
        <v>#REF!</v>
      </c>
      <c r="P161" s="13" t="e">
        <f>#REF!</f>
        <v>#REF!</v>
      </c>
      <c r="Q161" s="7"/>
      <c r="R161" s="14">
        <f>食材明細份數計算!R161*2+食材明細份數計算!S161*7+食材明細份數計算!T161*1</f>
        <v>0</v>
      </c>
      <c r="S161" s="15">
        <f>食材明細份數計算!S161*5+食材明細份數計算!U161*4</f>
        <v>0</v>
      </c>
      <c r="T161" s="15">
        <f>食材明細份數計算!R161*15+食材明細份數計算!T161*5</f>
        <v>0</v>
      </c>
      <c r="U161" s="16"/>
      <c r="W161" s="798"/>
      <c r="X161" s="12"/>
      <c r="Y161" s="12" t="e">
        <f>#REF!</f>
        <v>#REF!</v>
      </c>
      <c r="Z161" s="12" t="e">
        <f>#REF!</f>
        <v>#REF!</v>
      </c>
      <c r="AA161" s="13" t="e">
        <f>#REF!</f>
        <v>#REF!</v>
      </c>
      <c r="AB161" s="7"/>
      <c r="AC161" s="14">
        <f>食材明細份數計算!AC161*2+食材明細份數計算!AD161*7+食材明細份數計算!AE161*1</f>
        <v>0</v>
      </c>
      <c r="AD161" s="15">
        <f>食材明細份數計算!AD161*5+食材明細份數計算!AF161*4</f>
        <v>0</v>
      </c>
      <c r="AE161" s="15">
        <f>食材明細份數計算!AC161*15+食材明細份數計算!AE161*5</f>
        <v>0</v>
      </c>
      <c r="AF161" s="16"/>
      <c r="AG161" s="11"/>
      <c r="AI161" s="798"/>
      <c r="AJ161" s="12"/>
      <c r="AK161" s="12" t="e">
        <f>#REF!</f>
        <v>#REF!</v>
      </c>
      <c r="AL161" s="12" t="e">
        <f>#REF!</f>
        <v>#REF!</v>
      </c>
      <c r="AM161" s="13" t="e">
        <f>#REF!</f>
        <v>#REF!</v>
      </c>
      <c r="AN161" s="7"/>
      <c r="AO161" s="14">
        <f>食材明細份數計算!AO161*2+食材明細份數計算!AP161*7+食材明細份數計算!AQ161*1</f>
        <v>0</v>
      </c>
      <c r="AP161" s="15">
        <f>食材明細份數計算!AP161*5+食材明細份數計算!AR161*4</f>
        <v>0</v>
      </c>
      <c r="AQ161" s="15">
        <f>食材明細份數計算!AO161*15+食材明細份數計算!AQ161*5</f>
        <v>0</v>
      </c>
      <c r="AR161" s="16"/>
      <c r="AS161" s="11"/>
      <c r="AU161" s="798"/>
      <c r="AV161" s="12"/>
      <c r="AW161" s="12" t="e">
        <f>#REF!</f>
        <v>#REF!</v>
      </c>
      <c r="AX161" s="12" t="e">
        <f>#REF!</f>
        <v>#REF!</v>
      </c>
      <c r="AY161" s="13" t="e">
        <f>#REF!</f>
        <v>#REF!</v>
      </c>
      <c r="AZ161" s="7"/>
      <c r="BA161" s="14">
        <f>食材明細份數計算!BA161*2+食材明細份數計算!BB161*7+食材明細份數計算!BC161*1</f>
        <v>0</v>
      </c>
      <c r="BB161" s="15">
        <f>食材明細份數計算!BB161*5+食材明細份數計算!BD161*4</f>
        <v>0</v>
      </c>
      <c r="BC161" s="15">
        <f>食材明細份數計算!BA161*15+食材明細份數計算!BC161*5</f>
        <v>0</v>
      </c>
      <c r="BD161" s="16"/>
    </row>
    <row r="162" spans="1:56" ht="19.5">
      <c r="A162" s="798"/>
      <c r="B162" s="17"/>
      <c r="C162" s="12" t="e">
        <f>#REF!</f>
        <v>#REF!</v>
      </c>
      <c r="D162" s="12" t="e">
        <f>#REF!</f>
        <v>#REF!</v>
      </c>
      <c r="E162" s="13" t="e">
        <f>#REF!</f>
        <v>#REF!</v>
      </c>
      <c r="F162" s="7"/>
      <c r="G162" s="14">
        <f>食材明細份數計算!G162*2+食材明細份數計算!H162*7+食材明細份數計算!I162*1</f>
        <v>0</v>
      </c>
      <c r="H162" s="15">
        <f>食材明細份數計算!H162*5+食材明細份數計算!J162*4</f>
        <v>0</v>
      </c>
      <c r="I162" s="15">
        <f>食材明細份數計算!G162*15+食材明細份數計算!I162*5</f>
        <v>0</v>
      </c>
      <c r="J162" s="16"/>
      <c r="L162" s="798"/>
      <c r="M162" s="17"/>
      <c r="N162" s="12" t="e">
        <f>#REF!</f>
        <v>#REF!</v>
      </c>
      <c r="O162" s="12" t="e">
        <f>#REF!</f>
        <v>#REF!</v>
      </c>
      <c r="P162" s="13" t="e">
        <f>#REF!</f>
        <v>#REF!</v>
      </c>
      <c r="Q162" s="7"/>
      <c r="R162" s="14">
        <f>食材明細份數計算!R162*2+食材明細份數計算!S162*7+食材明細份數計算!T162*1</f>
        <v>0</v>
      </c>
      <c r="S162" s="15">
        <f>食材明細份數計算!S162*5+食材明細份數計算!U162*4</f>
        <v>0</v>
      </c>
      <c r="T162" s="15">
        <f>食材明細份數計算!R162*15+食材明細份數計算!T162*5</f>
        <v>0</v>
      </c>
      <c r="U162" s="16"/>
      <c r="W162" s="798"/>
      <c r="X162" s="17"/>
      <c r="Y162" s="12" t="e">
        <f>#REF!</f>
        <v>#REF!</v>
      </c>
      <c r="Z162" s="12" t="e">
        <f>#REF!</f>
        <v>#REF!</v>
      </c>
      <c r="AA162" s="13" t="e">
        <f>#REF!</f>
        <v>#REF!</v>
      </c>
      <c r="AB162" s="7"/>
      <c r="AC162" s="14">
        <f>食材明細份數計算!AC162*2+食材明細份數計算!AD162*7+食材明細份數計算!AE162*1</f>
        <v>0</v>
      </c>
      <c r="AD162" s="15">
        <f>食材明細份數計算!AD162*5+食材明細份數計算!AF162*4</f>
        <v>0</v>
      </c>
      <c r="AE162" s="15">
        <f>食材明細份數計算!AC162*15+食材明細份數計算!AE162*5</f>
        <v>0</v>
      </c>
      <c r="AF162" s="16"/>
      <c r="AG162" s="11"/>
      <c r="AI162" s="798"/>
      <c r="AJ162" s="17"/>
      <c r="AK162" s="12" t="e">
        <f>#REF!</f>
        <v>#REF!</v>
      </c>
      <c r="AL162" s="12" t="e">
        <f>#REF!</f>
        <v>#REF!</v>
      </c>
      <c r="AM162" s="13" t="e">
        <f>#REF!</f>
        <v>#REF!</v>
      </c>
      <c r="AN162" s="7"/>
      <c r="AO162" s="14">
        <f>食材明細份數計算!AO162*2+食材明細份數計算!AP162*7+食材明細份數計算!AQ162*1</f>
        <v>0</v>
      </c>
      <c r="AP162" s="15">
        <f>食材明細份數計算!AP162*5+食材明細份數計算!AR162*4</f>
        <v>0</v>
      </c>
      <c r="AQ162" s="15">
        <f>食材明細份數計算!AO162*15+食材明細份數計算!AQ162*5</f>
        <v>0</v>
      </c>
      <c r="AR162" s="16"/>
      <c r="AS162" s="11"/>
      <c r="AU162" s="798"/>
      <c r="AV162" s="17"/>
      <c r="AW162" s="12" t="e">
        <f>#REF!</f>
        <v>#REF!</v>
      </c>
      <c r="AX162" s="12" t="e">
        <f>#REF!</f>
        <v>#REF!</v>
      </c>
      <c r="AY162" s="13" t="e">
        <f>#REF!</f>
        <v>#REF!</v>
      </c>
      <c r="AZ162" s="7"/>
      <c r="BA162" s="14">
        <f>食材明細份數計算!BA162*2+食材明細份數計算!BB162*7+食材明細份數計算!BC162*1</f>
        <v>0</v>
      </c>
      <c r="BB162" s="15">
        <f>食材明細份數計算!BB162*5+食材明細份數計算!BD162*4</f>
        <v>0</v>
      </c>
      <c r="BC162" s="15">
        <f>食材明細份數計算!BA162*15+食材明細份數計算!BC162*5</f>
        <v>0</v>
      </c>
      <c r="BD162" s="16"/>
    </row>
    <row r="163" spans="1:56" ht="19.5">
      <c r="A163" s="798"/>
      <c r="B163" s="17"/>
      <c r="C163" s="12" t="e">
        <f>#REF!</f>
        <v>#REF!</v>
      </c>
      <c r="D163" s="12" t="e">
        <f>#REF!</f>
        <v>#REF!</v>
      </c>
      <c r="E163" s="13" t="e">
        <f>#REF!</f>
        <v>#REF!</v>
      </c>
      <c r="F163" s="7"/>
      <c r="G163" s="14">
        <f>食材明細份數計算!G163*2+食材明細份數計算!H163*7+食材明細份數計算!I163*1</f>
        <v>0</v>
      </c>
      <c r="H163" s="15">
        <f>食材明細份數計算!H163*5+食材明細份數計算!J163*4</f>
        <v>0</v>
      </c>
      <c r="I163" s="15">
        <f>食材明細份數計算!G163*15+食材明細份數計算!I163*5</f>
        <v>0</v>
      </c>
      <c r="J163" s="16"/>
      <c r="L163" s="798"/>
      <c r="M163" s="17"/>
      <c r="N163" s="12" t="e">
        <f>#REF!</f>
        <v>#REF!</v>
      </c>
      <c r="O163" s="12" t="e">
        <f>#REF!</f>
        <v>#REF!</v>
      </c>
      <c r="P163" s="13" t="e">
        <f>#REF!</f>
        <v>#REF!</v>
      </c>
      <c r="Q163" s="7"/>
      <c r="R163" s="14">
        <f>食材明細份數計算!R163*2+食材明細份數計算!S163*7+食材明細份數計算!T163*1</f>
        <v>0</v>
      </c>
      <c r="S163" s="15">
        <f>食材明細份數計算!S163*5+食材明細份數計算!U163*4</f>
        <v>0</v>
      </c>
      <c r="T163" s="15">
        <f>食材明細份數計算!R163*15+食材明細份數計算!T163*5</f>
        <v>0</v>
      </c>
      <c r="U163" s="16"/>
      <c r="W163" s="798"/>
      <c r="X163" s="17"/>
      <c r="Y163" s="12" t="e">
        <f>#REF!</f>
        <v>#REF!</v>
      </c>
      <c r="Z163" s="12" t="e">
        <f>#REF!</f>
        <v>#REF!</v>
      </c>
      <c r="AA163" s="13" t="e">
        <f>#REF!</f>
        <v>#REF!</v>
      </c>
      <c r="AB163" s="7"/>
      <c r="AC163" s="14">
        <f>食材明細份數計算!AC163*2+食材明細份數計算!AD163*7+食材明細份數計算!AE163*1</f>
        <v>0</v>
      </c>
      <c r="AD163" s="15">
        <f>食材明細份數計算!AD163*5+食材明細份數計算!AF163*4</f>
        <v>0</v>
      </c>
      <c r="AE163" s="15">
        <f>食材明細份數計算!AC163*15+食材明細份數計算!AE163*5</f>
        <v>0</v>
      </c>
      <c r="AF163" s="16"/>
      <c r="AG163" s="11"/>
      <c r="AI163" s="798"/>
      <c r="AJ163" s="17"/>
      <c r="AK163" s="12" t="e">
        <f>#REF!</f>
        <v>#REF!</v>
      </c>
      <c r="AL163" s="12" t="e">
        <f>#REF!</f>
        <v>#REF!</v>
      </c>
      <c r="AM163" s="13" t="e">
        <f>#REF!</f>
        <v>#REF!</v>
      </c>
      <c r="AN163" s="7"/>
      <c r="AO163" s="14">
        <f>食材明細份數計算!AO163*2+食材明細份數計算!AP163*7+食材明細份數計算!AQ163*1</f>
        <v>0</v>
      </c>
      <c r="AP163" s="15">
        <f>食材明細份數計算!AP163*5+食材明細份數計算!AR163*4</f>
        <v>0</v>
      </c>
      <c r="AQ163" s="15">
        <f>食材明細份數計算!AO163*15+食材明細份數計算!AQ163*5</f>
        <v>0</v>
      </c>
      <c r="AR163" s="16"/>
      <c r="AS163" s="11"/>
      <c r="AU163" s="798"/>
      <c r="AV163" s="17"/>
      <c r="AW163" s="12" t="e">
        <f>#REF!</f>
        <v>#REF!</v>
      </c>
      <c r="AX163" s="12" t="e">
        <f>#REF!</f>
        <v>#REF!</v>
      </c>
      <c r="AY163" s="13" t="e">
        <f>#REF!</f>
        <v>#REF!</v>
      </c>
      <c r="AZ163" s="7"/>
      <c r="BA163" s="14">
        <f>食材明細份數計算!BA163*2+食材明細份數計算!BB163*7+食材明細份數計算!BC163*1</f>
        <v>0</v>
      </c>
      <c r="BB163" s="15">
        <f>食材明細份數計算!BB163*5+食材明細份數計算!BD163*4</f>
        <v>0</v>
      </c>
      <c r="BC163" s="15">
        <f>食材明細份數計算!BA163*15+食材明細份數計算!BC163*5</f>
        <v>0</v>
      </c>
      <c r="BD163" s="16"/>
    </row>
    <row r="164" spans="1:56" ht="19.5">
      <c r="A164" s="798"/>
      <c r="B164" s="17"/>
      <c r="C164" s="12" t="e">
        <f>#REF!</f>
        <v>#REF!</v>
      </c>
      <c r="D164" s="12" t="e">
        <f>#REF!</f>
        <v>#REF!</v>
      </c>
      <c r="E164" s="13" t="e">
        <f>#REF!</f>
        <v>#REF!</v>
      </c>
      <c r="F164" s="7"/>
      <c r="G164" s="14">
        <f>食材明細份數計算!G164*2+食材明細份數計算!H164*7+食材明細份數計算!I164*1</f>
        <v>0</v>
      </c>
      <c r="H164" s="15">
        <f>食材明細份數計算!H164*5+食材明細份數計算!J164*4</f>
        <v>0</v>
      </c>
      <c r="I164" s="15">
        <f>食材明細份數計算!G164*15+食材明細份數計算!I164*5</f>
        <v>0</v>
      </c>
      <c r="J164" s="16"/>
      <c r="L164" s="798"/>
      <c r="M164" s="17"/>
      <c r="N164" s="12" t="e">
        <f>#REF!</f>
        <v>#REF!</v>
      </c>
      <c r="O164" s="12" t="e">
        <f>#REF!</f>
        <v>#REF!</v>
      </c>
      <c r="P164" s="13" t="e">
        <f>#REF!</f>
        <v>#REF!</v>
      </c>
      <c r="Q164" s="7"/>
      <c r="R164" s="14">
        <f>食材明細份數計算!R164*2+食材明細份數計算!S164*7+食材明細份數計算!T164*1</f>
        <v>0</v>
      </c>
      <c r="S164" s="15">
        <f>食材明細份數計算!S164*5+食材明細份數計算!U164*4</f>
        <v>0</v>
      </c>
      <c r="T164" s="15">
        <f>食材明細份數計算!R164*15+食材明細份數計算!T164*5</f>
        <v>0</v>
      </c>
      <c r="U164" s="16"/>
      <c r="W164" s="798"/>
      <c r="X164" s="17"/>
      <c r="Y164" s="12" t="e">
        <f>#REF!</f>
        <v>#REF!</v>
      </c>
      <c r="Z164" s="12" t="e">
        <f>#REF!</f>
        <v>#REF!</v>
      </c>
      <c r="AA164" s="13" t="e">
        <f>#REF!</f>
        <v>#REF!</v>
      </c>
      <c r="AB164" s="7"/>
      <c r="AC164" s="14">
        <f>食材明細份數計算!AC164*2+食材明細份數計算!AD164*7+食材明細份數計算!AE164*1</f>
        <v>0</v>
      </c>
      <c r="AD164" s="15">
        <f>食材明細份數計算!AD164*5+食材明細份數計算!AF164*4</f>
        <v>0</v>
      </c>
      <c r="AE164" s="15">
        <f>食材明細份數計算!AC164*15+食材明細份數計算!AE164*5</f>
        <v>0</v>
      </c>
      <c r="AF164" s="16"/>
      <c r="AG164" s="11"/>
      <c r="AI164" s="798"/>
      <c r="AJ164" s="17"/>
      <c r="AK164" s="12" t="e">
        <f>#REF!</f>
        <v>#REF!</v>
      </c>
      <c r="AL164" s="12" t="e">
        <f>#REF!</f>
        <v>#REF!</v>
      </c>
      <c r="AM164" s="13" t="e">
        <f>#REF!</f>
        <v>#REF!</v>
      </c>
      <c r="AN164" s="7"/>
      <c r="AO164" s="14">
        <f>食材明細份數計算!AO164*2+食材明細份數計算!AP164*7+食材明細份數計算!AQ164*1</f>
        <v>0</v>
      </c>
      <c r="AP164" s="15">
        <f>食材明細份數計算!AP164*5+食材明細份數計算!AR164*4</f>
        <v>0</v>
      </c>
      <c r="AQ164" s="15">
        <f>食材明細份數計算!AO164*15+食材明細份數計算!AQ164*5</f>
        <v>0</v>
      </c>
      <c r="AR164" s="16"/>
      <c r="AS164" s="11"/>
      <c r="AU164" s="798"/>
      <c r="AV164" s="17"/>
      <c r="AW164" s="12" t="e">
        <f>#REF!</f>
        <v>#REF!</v>
      </c>
      <c r="AX164" s="12" t="e">
        <f>#REF!</f>
        <v>#REF!</v>
      </c>
      <c r="AY164" s="13" t="e">
        <f>#REF!</f>
        <v>#REF!</v>
      </c>
      <c r="AZ164" s="7"/>
      <c r="BA164" s="14">
        <f>食材明細份數計算!BA164*2+食材明細份數計算!BB164*7+食材明細份數計算!BC164*1</f>
        <v>0</v>
      </c>
      <c r="BB164" s="15">
        <f>食材明細份數計算!BB164*5+食材明細份數計算!BD164*4</f>
        <v>0</v>
      </c>
      <c r="BC164" s="15">
        <f>食材明細份數計算!BA164*15+食材明細份數計算!BC164*5</f>
        <v>0</v>
      </c>
      <c r="BD164" s="16"/>
    </row>
    <row r="165" spans="1:56" ht="19.5">
      <c r="A165" s="798"/>
      <c r="B165" s="18"/>
      <c r="C165" s="12" t="e">
        <f>#REF!</f>
        <v>#REF!</v>
      </c>
      <c r="D165" s="12" t="e">
        <f>#REF!</f>
        <v>#REF!</v>
      </c>
      <c r="E165" s="13" t="e">
        <f>#REF!</f>
        <v>#REF!</v>
      </c>
      <c r="F165" s="7"/>
      <c r="G165" s="14">
        <f>食材明細份數計算!G165*2+食材明細份數計算!H165*7+食材明細份數計算!I165*1</f>
        <v>0</v>
      </c>
      <c r="H165" s="15">
        <f>食材明細份數計算!H165*5+食材明細份數計算!J165*4</f>
        <v>0</v>
      </c>
      <c r="I165" s="15">
        <f>食材明細份數計算!G165*15+食材明細份數計算!I165*5</f>
        <v>0</v>
      </c>
      <c r="J165" s="16"/>
      <c r="L165" s="798"/>
      <c r="M165" s="18"/>
      <c r="N165" s="12" t="e">
        <f>#REF!</f>
        <v>#REF!</v>
      </c>
      <c r="O165" s="12" t="e">
        <f>#REF!</f>
        <v>#REF!</v>
      </c>
      <c r="P165" s="13" t="e">
        <f>#REF!</f>
        <v>#REF!</v>
      </c>
      <c r="Q165" s="7"/>
      <c r="R165" s="14">
        <f>食材明細份數計算!R165*2+食材明細份數計算!S165*7+食材明細份數計算!T165*1</f>
        <v>0</v>
      </c>
      <c r="S165" s="15">
        <f>食材明細份數計算!S165*5+食材明細份數計算!U165*4</f>
        <v>0</v>
      </c>
      <c r="T165" s="15">
        <f>食材明細份數計算!R165*15+食材明細份數計算!T165*5</f>
        <v>0</v>
      </c>
      <c r="U165" s="16"/>
      <c r="W165" s="798"/>
      <c r="X165" s="18"/>
      <c r="Y165" s="12" t="e">
        <f>#REF!</f>
        <v>#REF!</v>
      </c>
      <c r="Z165" s="12" t="e">
        <f>#REF!</f>
        <v>#REF!</v>
      </c>
      <c r="AA165" s="13" t="e">
        <f>#REF!</f>
        <v>#REF!</v>
      </c>
      <c r="AB165" s="7"/>
      <c r="AC165" s="14">
        <f>食材明細份數計算!AC165*2+食材明細份數計算!AD165*7+食材明細份數計算!AE165*1</f>
        <v>0</v>
      </c>
      <c r="AD165" s="15">
        <f>食材明細份數計算!AD165*5+食材明細份數計算!AF165*4</f>
        <v>0</v>
      </c>
      <c r="AE165" s="15">
        <f>食材明細份數計算!AC165*15+食材明細份數計算!AE165*5</f>
        <v>0</v>
      </c>
      <c r="AF165" s="16"/>
      <c r="AG165" s="11"/>
      <c r="AI165" s="798"/>
      <c r="AJ165" s="18"/>
      <c r="AK165" s="12" t="e">
        <f>#REF!</f>
        <v>#REF!</v>
      </c>
      <c r="AL165" s="12" t="e">
        <f>#REF!</f>
        <v>#REF!</v>
      </c>
      <c r="AM165" s="13" t="e">
        <f>#REF!</f>
        <v>#REF!</v>
      </c>
      <c r="AN165" s="7"/>
      <c r="AO165" s="14">
        <f>食材明細份數計算!AO165*2+食材明細份數計算!AP165*7+食材明細份數計算!AQ165*1</f>
        <v>0</v>
      </c>
      <c r="AP165" s="15">
        <f>食材明細份數計算!AP165*5+食材明細份數計算!AR165*4</f>
        <v>0</v>
      </c>
      <c r="AQ165" s="15">
        <f>食材明細份數計算!AO165*15+食材明細份數計算!AQ165*5</f>
        <v>0</v>
      </c>
      <c r="AR165" s="16"/>
      <c r="AS165" s="11"/>
      <c r="AU165" s="798"/>
      <c r="AV165" s="18"/>
      <c r="AW165" s="12" t="e">
        <f>#REF!</f>
        <v>#REF!</v>
      </c>
      <c r="AX165" s="12" t="e">
        <f>#REF!</f>
        <v>#REF!</v>
      </c>
      <c r="AY165" s="13" t="e">
        <f>#REF!</f>
        <v>#REF!</v>
      </c>
      <c r="AZ165" s="7"/>
      <c r="BA165" s="14">
        <f>食材明細份數計算!BA165*2+食材明細份數計算!BB165*7+食材明細份數計算!BC165*1</f>
        <v>0</v>
      </c>
      <c r="BB165" s="15">
        <f>食材明細份數計算!BB165*5+食材明細份數計算!BD165*4</f>
        <v>0</v>
      </c>
      <c r="BC165" s="15">
        <f>食材明細份數計算!BA165*15+食材明細份數計算!BC165*5</f>
        <v>0</v>
      </c>
      <c r="BD165" s="16"/>
    </row>
    <row r="166" spans="1:56" ht="19.5">
      <c r="A166" s="798"/>
      <c r="B166" s="18"/>
      <c r="C166" s="12" t="e">
        <f>#REF!</f>
        <v>#REF!</v>
      </c>
      <c r="D166" s="12" t="e">
        <f>#REF!</f>
        <v>#REF!</v>
      </c>
      <c r="E166" s="13" t="e">
        <f>#REF!</f>
        <v>#REF!</v>
      </c>
      <c r="F166" s="7"/>
      <c r="G166" s="14">
        <f>食材明細份數計算!G166*2+食材明細份數計算!H166*7+食材明細份數計算!I166*1</f>
        <v>0</v>
      </c>
      <c r="H166" s="15">
        <f>食材明細份數計算!H166*5+食材明細份數計算!J166*4</f>
        <v>0</v>
      </c>
      <c r="I166" s="15">
        <f>食材明細份數計算!G166*15+食材明細份數計算!I166*5</f>
        <v>0</v>
      </c>
      <c r="J166" s="16"/>
      <c r="L166" s="798"/>
      <c r="M166" s="18"/>
      <c r="N166" s="12" t="e">
        <f>#REF!</f>
        <v>#REF!</v>
      </c>
      <c r="O166" s="12" t="e">
        <f>#REF!</f>
        <v>#REF!</v>
      </c>
      <c r="P166" s="13" t="e">
        <f>#REF!</f>
        <v>#REF!</v>
      </c>
      <c r="Q166" s="7"/>
      <c r="R166" s="14">
        <f>食材明細份數計算!R166*2+食材明細份數計算!S166*7+食材明細份數計算!T166*1</f>
        <v>0</v>
      </c>
      <c r="S166" s="15">
        <f>食材明細份數計算!S166*5+食材明細份數計算!U166*4</f>
        <v>0</v>
      </c>
      <c r="T166" s="15">
        <f>食材明細份數計算!R166*15+食材明細份數計算!T166*5</f>
        <v>0</v>
      </c>
      <c r="U166" s="16"/>
      <c r="W166" s="798"/>
      <c r="X166" s="18"/>
      <c r="Y166" s="12" t="e">
        <f>#REF!</f>
        <v>#REF!</v>
      </c>
      <c r="Z166" s="12" t="e">
        <f>#REF!</f>
        <v>#REF!</v>
      </c>
      <c r="AA166" s="13" t="e">
        <f>#REF!</f>
        <v>#REF!</v>
      </c>
      <c r="AB166" s="7"/>
      <c r="AC166" s="14">
        <f>食材明細份數計算!AC166*2+食材明細份數計算!AD166*7+食材明細份數計算!AE166*1</f>
        <v>0</v>
      </c>
      <c r="AD166" s="15">
        <f>食材明細份數計算!AD166*5+食材明細份數計算!AF166*4</f>
        <v>0</v>
      </c>
      <c r="AE166" s="15">
        <f>食材明細份數計算!AC166*15+食材明細份數計算!AE166*5</f>
        <v>0</v>
      </c>
      <c r="AF166" s="16"/>
      <c r="AG166" s="11"/>
      <c r="AI166" s="798"/>
      <c r="AJ166" s="18"/>
      <c r="AK166" s="12" t="e">
        <f>#REF!</f>
        <v>#REF!</v>
      </c>
      <c r="AL166" s="12" t="e">
        <f>#REF!</f>
        <v>#REF!</v>
      </c>
      <c r="AM166" s="13" t="e">
        <f>#REF!</f>
        <v>#REF!</v>
      </c>
      <c r="AN166" s="7"/>
      <c r="AO166" s="14">
        <f>食材明細份數計算!AO166*2+食材明細份數計算!AP166*7+食材明細份數計算!AQ166*1</f>
        <v>0</v>
      </c>
      <c r="AP166" s="15">
        <f>食材明細份數計算!AP166*5+食材明細份數計算!AR166*4</f>
        <v>0</v>
      </c>
      <c r="AQ166" s="15">
        <f>食材明細份數計算!AO166*15+食材明細份數計算!AQ166*5</f>
        <v>0</v>
      </c>
      <c r="AR166" s="16"/>
      <c r="AS166" s="11"/>
      <c r="AU166" s="798"/>
      <c r="AV166" s="18"/>
      <c r="AW166" s="12" t="e">
        <f>#REF!</f>
        <v>#REF!</v>
      </c>
      <c r="AX166" s="12" t="e">
        <f>#REF!</f>
        <v>#REF!</v>
      </c>
      <c r="AY166" s="13" t="e">
        <f>#REF!</f>
        <v>#REF!</v>
      </c>
      <c r="AZ166" s="7"/>
      <c r="BA166" s="14">
        <f>食材明細份數計算!BA166*2+食材明細份數計算!BB166*7+食材明細份數計算!BC166*1</f>
        <v>0</v>
      </c>
      <c r="BB166" s="15">
        <f>食材明細份數計算!BB166*5+食材明細份數計算!BD166*4</f>
        <v>0</v>
      </c>
      <c r="BC166" s="15">
        <f>食材明細份數計算!BA166*15+食材明細份數計算!BC166*5</f>
        <v>0</v>
      </c>
      <c r="BD166" s="16"/>
    </row>
    <row r="167" spans="1:56" ht="19.5">
      <c r="A167" s="799"/>
      <c r="B167" s="19"/>
      <c r="C167" s="20" t="e">
        <f>#REF!</f>
        <v>#REF!</v>
      </c>
      <c r="D167" s="20" t="e">
        <f>#REF!</f>
        <v>#REF!</v>
      </c>
      <c r="E167" s="21" t="e">
        <f>#REF!</f>
        <v>#REF!</v>
      </c>
      <c r="F167" s="7"/>
      <c r="G167" s="22">
        <f>食材明細份數計算!G167*2+食材明細份數計算!H167*7+食材明細份數計算!I167*1</f>
        <v>0</v>
      </c>
      <c r="H167" s="23">
        <f>食材明細份數計算!H167*5+食材明細份數計算!J167*4</f>
        <v>0</v>
      </c>
      <c r="I167" s="23">
        <f>食材明細份數計算!G167*15+食材明細份數計算!I167*5</f>
        <v>0</v>
      </c>
      <c r="J167" s="24"/>
      <c r="L167" s="799"/>
      <c r="M167" s="19"/>
      <c r="N167" s="20" t="e">
        <f>#REF!</f>
        <v>#REF!</v>
      </c>
      <c r="O167" s="20" t="e">
        <f>#REF!</f>
        <v>#REF!</v>
      </c>
      <c r="P167" s="21" t="e">
        <f>#REF!</f>
        <v>#REF!</v>
      </c>
      <c r="Q167" s="7"/>
      <c r="R167" s="22">
        <f>食材明細份數計算!R167*2+食材明細份數計算!S167*7+食材明細份數計算!T167*1</f>
        <v>0</v>
      </c>
      <c r="S167" s="23">
        <f>食材明細份數計算!S167*5+食材明細份數計算!U167*4</f>
        <v>0</v>
      </c>
      <c r="T167" s="23">
        <f>食材明細份數計算!R167*15+食材明細份數計算!T167*5</f>
        <v>0</v>
      </c>
      <c r="U167" s="24"/>
      <c r="W167" s="799"/>
      <c r="X167" s="19"/>
      <c r="Y167" s="20" t="e">
        <f>#REF!</f>
        <v>#REF!</v>
      </c>
      <c r="Z167" s="20" t="e">
        <f>#REF!</f>
        <v>#REF!</v>
      </c>
      <c r="AA167" s="21" t="e">
        <f>#REF!</f>
        <v>#REF!</v>
      </c>
      <c r="AB167" s="7"/>
      <c r="AC167" s="22">
        <f>食材明細份數計算!AC167*2+食材明細份數計算!AD167*7+食材明細份數計算!AE167*1</f>
        <v>0</v>
      </c>
      <c r="AD167" s="23">
        <f>食材明細份數計算!AD167*5+食材明細份數計算!AF167*4</f>
        <v>0</v>
      </c>
      <c r="AE167" s="23">
        <f>食材明細份數計算!AC167*15+食材明細份數計算!AE167*5</f>
        <v>0</v>
      </c>
      <c r="AF167" s="24"/>
      <c r="AG167" s="11"/>
      <c r="AI167" s="799"/>
      <c r="AJ167" s="19"/>
      <c r="AK167" s="20" t="e">
        <f>#REF!</f>
        <v>#REF!</v>
      </c>
      <c r="AL167" s="20" t="e">
        <f>#REF!</f>
        <v>#REF!</v>
      </c>
      <c r="AM167" s="21" t="e">
        <f>#REF!</f>
        <v>#REF!</v>
      </c>
      <c r="AN167" s="7"/>
      <c r="AO167" s="22">
        <f>食材明細份數計算!AO167*2+食材明細份數計算!AP167*7+食材明細份數計算!AQ167*1</f>
        <v>0</v>
      </c>
      <c r="AP167" s="23">
        <f>食材明細份數計算!AP167*5+食材明細份數計算!AR167*4</f>
        <v>0</v>
      </c>
      <c r="AQ167" s="23">
        <f>食材明細份數計算!AO167*15+食材明細份數計算!AQ167*5</f>
        <v>0</v>
      </c>
      <c r="AR167" s="24"/>
      <c r="AS167" s="11"/>
      <c r="AU167" s="799"/>
      <c r="AV167" s="19"/>
      <c r="AW167" s="20" t="e">
        <f>#REF!</f>
        <v>#REF!</v>
      </c>
      <c r="AX167" s="20" t="e">
        <f>#REF!</f>
        <v>#REF!</v>
      </c>
      <c r="AY167" s="21" t="e">
        <f>#REF!</f>
        <v>#REF!</v>
      </c>
      <c r="AZ167" s="7"/>
      <c r="BA167" s="22">
        <f>食材明細份數計算!BA167*2+食材明細份數計算!BB167*7+食材明細份數計算!BC167*1</f>
        <v>0</v>
      </c>
      <c r="BB167" s="23">
        <f>食材明細份數計算!BB167*5+食材明細份數計算!BD167*4</f>
        <v>0</v>
      </c>
      <c r="BC167" s="23">
        <f>食材明細份數計算!BA167*15+食材明細份數計算!BC167*5</f>
        <v>0</v>
      </c>
      <c r="BD167" s="24"/>
    </row>
    <row r="168" spans="1:56" ht="20.5" customHeight="1">
      <c r="A168" s="797" t="s">
        <v>80</v>
      </c>
      <c r="B168" s="5" t="e">
        <f>#REF!</f>
        <v>#REF!</v>
      </c>
      <c r="C168" s="5" t="e">
        <f>#REF!</f>
        <v>#REF!</v>
      </c>
      <c r="D168" s="5" t="e">
        <f>#REF!</f>
        <v>#REF!</v>
      </c>
      <c r="E168" s="6" t="e">
        <f>#REF!</f>
        <v>#REF!</v>
      </c>
      <c r="F168" s="7"/>
      <c r="G168" s="8">
        <f>食材明細份數計算!G168*2+食材明細份數計算!H168*7+食材明細份數計算!I168*1</f>
        <v>0</v>
      </c>
      <c r="H168" s="9">
        <f>食材明細份數計算!H168*5+食材明細份數計算!J168*4</f>
        <v>0</v>
      </c>
      <c r="I168" s="9">
        <f>食材明細份數計算!G168*15+食材明細份數計算!I168*5</f>
        <v>0</v>
      </c>
      <c r="J168" s="10"/>
      <c r="L168" s="797" t="s">
        <v>80</v>
      </c>
      <c r="M168" s="5" t="e">
        <f>#REF!</f>
        <v>#REF!</v>
      </c>
      <c r="N168" s="5" t="e">
        <f>#REF!</f>
        <v>#REF!</v>
      </c>
      <c r="O168" s="5" t="e">
        <f>#REF!</f>
        <v>#REF!</v>
      </c>
      <c r="P168" s="6" t="e">
        <f>#REF!</f>
        <v>#REF!</v>
      </c>
      <c r="Q168" s="7"/>
      <c r="R168" s="8">
        <f>食材明細份數計算!R168*2+食材明細份數計算!S168*7+食材明細份數計算!T168*1</f>
        <v>0</v>
      </c>
      <c r="S168" s="9">
        <f>食材明細份數計算!S168*5+食材明細份數計算!U168*4</f>
        <v>0</v>
      </c>
      <c r="T168" s="9">
        <f>食材明細份數計算!R168*15+食材明細份數計算!T168*5</f>
        <v>0</v>
      </c>
      <c r="U168" s="10"/>
      <c r="W168" s="797" t="s">
        <v>80</v>
      </c>
      <c r="X168" s="5" t="e">
        <f>#REF!</f>
        <v>#REF!</v>
      </c>
      <c r="Y168" s="5" t="e">
        <f>#REF!</f>
        <v>#REF!</v>
      </c>
      <c r="Z168" s="5" t="e">
        <f>#REF!</f>
        <v>#REF!</v>
      </c>
      <c r="AA168" s="6" t="e">
        <f>#REF!</f>
        <v>#REF!</v>
      </c>
      <c r="AB168" s="7"/>
      <c r="AC168" s="8">
        <f>食材明細份數計算!AC168*2+食材明細份數計算!AD168*7+食材明細份數計算!AE168*1</f>
        <v>0</v>
      </c>
      <c r="AD168" s="9">
        <f>食材明細份數計算!AD168*5+食材明細份數計算!AF168*4</f>
        <v>0</v>
      </c>
      <c r="AE168" s="9">
        <f>食材明細份數計算!AC168*15+食材明細份數計算!AE168*5</f>
        <v>0</v>
      </c>
      <c r="AF168" s="10"/>
      <c r="AG168" s="11"/>
      <c r="AI168" s="797" t="s">
        <v>80</v>
      </c>
      <c r="AJ168" s="5" t="e">
        <f>#REF!</f>
        <v>#REF!</v>
      </c>
      <c r="AK168" s="5" t="e">
        <f>#REF!</f>
        <v>#REF!</v>
      </c>
      <c r="AL168" s="5" t="e">
        <f>#REF!</f>
        <v>#REF!</v>
      </c>
      <c r="AM168" s="6" t="e">
        <f>#REF!</f>
        <v>#REF!</v>
      </c>
      <c r="AN168" s="7"/>
      <c r="AO168" s="8">
        <f>食材明細份數計算!AO168*2+食材明細份數計算!AP168*7+食材明細份數計算!AQ168*1</f>
        <v>0</v>
      </c>
      <c r="AP168" s="9">
        <f>食材明細份數計算!AP168*5+食材明細份數計算!AR168*4</f>
        <v>0</v>
      </c>
      <c r="AQ168" s="9">
        <f>食材明細份數計算!AO168*15+食材明細份數計算!AQ168*5</f>
        <v>0</v>
      </c>
      <c r="AR168" s="10"/>
      <c r="AS168" s="11"/>
      <c r="AU168" s="797" t="s">
        <v>80</v>
      </c>
      <c r="AV168" s="5" t="e">
        <f>#REF!</f>
        <v>#REF!</v>
      </c>
      <c r="AW168" s="5" t="e">
        <f>#REF!</f>
        <v>#REF!</v>
      </c>
      <c r="AX168" s="5" t="e">
        <f>#REF!</f>
        <v>#REF!</v>
      </c>
      <c r="AY168" s="6" t="e">
        <f>#REF!</f>
        <v>#REF!</v>
      </c>
      <c r="AZ168" s="7"/>
      <c r="BA168" s="8">
        <f>食材明細份數計算!BA168*2+食材明細份數計算!BB168*7+食材明細份數計算!BC168*1</f>
        <v>0</v>
      </c>
      <c r="BB168" s="9">
        <f>食材明細份數計算!BB168*5+食材明細份數計算!BD168*4</f>
        <v>0</v>
      </c>
      <c r="BC168" s="9">
        <f>食材明細份數計算!BA168*15+食材明細份數計算!BC168*5</f>
        <v>0</v>
      </c>
      <c r="BD168" s="10"/>
    </row>
    <row r="169" spans="1:56" ht="19.5">
      <c r="A169" s="798"/>
      <c r="B169" s="12"/>
      <c r="C169" s="12" t="e">
        <f>#REF!</f>
        <v>#REF!</v>
      </c>
      <c r="D169" s="12" t="e">
        <f>#REF!</f>
        <v>#REF!</v>
      </c>
      <c r="E169" s="13" t="e">
        <f>#REF!</f>
        <v>#REF!</v>
      </c>
      <c r="F169" s="7"/>
      <c r="G169" s="14">
        <f>食材明細份數計算!G169*2+食材明細份數計算!H169*7+食材明細份數計算!I169*1</f>
        <v>0</v>
      </c>
      <c r="H169" s="15">
        <f>食材明細份數計算!H169*5+食材明細份數計算!J169*4</f>
        <v>0</v>
      </c>
      <c r="I169" s="15">
        <f>食材明細份數計算!G169*15+食材明細份數計算!I169*5</f>
        <v>0</v>
      </c>
      <c r="J169" s="16"/>
      <c r="L169" s="798"/>
      <c r="M169" s="12"/>
      <c r="N169" s="12" t="e">
        <f>#REF!</f>
        <v>#REF!</v>
      </c>
      <c r="O169" s="12" t="e">
        <f>#REF!</f>
        <v>#REF!</v>
      </c>
      <c r="P169" s="13" t="e">
        <f>#REF!</f>
        <v>#REF!</v>
      </c>
      <c r="Q169" s="7"/>
      <c r="R169" s="14">
        <f>食材明細份數計算!R169*2+食材明細份數計算!S169*7+食材明細份數計算!T169*1</f>
        <v>0</v>
      </c>
      <c r="S169" s="15">
        <f>食材明細份數計算!S169*5+食材明細份數計算!U169*4</f>
        <v>0</v>
      </c>
      <c r="T169" s="15">
        <f>食材明細份數計算!R169*15+食材明細份數計算!T169*5</f>
        <v>0</v>
      </c>
      <c r="U169" s="16"/>
      <c r="W169" s="798"/>
      <c r="X169" s="12"/>
      <c r="Y169" s="12" t="e">
        <f>#REF!</f>
        <v>#REF!</v>
      </c>
      <c r="Z169" s="12" t="e">
        <f>#REF!</f>
        <v>#REF!</v>
      </c>
      <c r="AA169" s="13" t="e">
        <f>#REF!</f>
        <v>#REF!</v>
      </c>
      <c r="AB169" s="7"/>
      <c r="AC169" s="14">
        <f>食材明細份數計算!AC169*2+食材明細份數計算!AD169*7+食材明細份數計算!AE169*1</f>
        <v>0</v>
      </c>
      <c r="AD169" s="15">
        <f>食材明細份數計算!AD169*5+食材明細份數計算!AF169*4</f>
        <v>0</v>
      </c>
      <c r="AE169" s="15">
        <f>食材明細份數計算!AC169*15+食材明細份數計算!AE169*5</f>
        <v>0</v>
      </c>
      <c r="AF169" s="16"/>
      <c r="AG169" s="11"/>
      <c r="AI169" s="798"/>
      <c r="AJ169" s="12"/>
      <c r="AK169" s="12" t="e">
        <f>#REF!</f>
        <v>#REF!</v>
      </c>
      <c r="AL169" s="12" t="e">
        <f>#REF!</f>
        <v>#REF!</v>
      </c>
      <c r="AM169" s="13" t="e">
        <f>#REF!</f>
        <v>#REF!</v>
      </c>
      <c r="AN169" s="7"/>
      <c r="AO169" s="14">
        <f>食材明細份數計算!AO169*2+食材明細份數計算!AP169*7+食材明細份數計算!AQ169*1</f>
        <v>0</v>
      </c>
      <c r="AP169" s="15">
        <f>食材明細份數計算!AP169*5+食材明細份數計算!AR169*4</f>
        <v>0</v>
      </c>
      <c r="AQ169" s="15">
        <f>食材明細份數計算!AO169*15+食材明細份數計算!AQ169*5</f>
        <v>0</v>
      </c>
      <c r="AR169" s="16"/>
      <c r="AS169" s="11"/>
      <c r="AU169" s="798"/>
      <c r="AV169" s="12"/>
      <c r="AW169" s="12" t="e">
        <f>#REF!</f>
        <v>#REF!</v>
      </c>
      <c r="AX169" s="12" t="e">
        <f>#REF!</f>
        <v>#REF!</v>
      </c>
      <c r="AY169" s="13" t="e">
        <f>#REF!</f>
        <v>#REF!</v>
      </c>
      <c r="AZ169" s="7"/>
      <c r="BA169" s="14">
        <f>食材明細份數計算!BA169*2+食材明細份數計算!BB169*7+食材明細份數計算!BC169*1</f>
        <v>0</v>
      </c>
      <c r="BB169" s="15">
        <f>食材明細份數計算!BB169*5+食材明細份數計算!BD169*4</f>
        <v>0</v>
      </c>
      <c r="BC169" s="15">
        <f>食材明細份數計算!BA169*15+食材明細份數計算!BC169*5</f>
        <v>0</v>
      </c>
      <c r="BD169" s="16"/>
    </row>
    <row r="170" spans="1:56" ht="19.5">
      <c r="A170" s="798"/>
      <c r="B170" s="17"/>
      <c r="C170" s="12" t="e">
        <f>#REF!</f>
        <v>#REF!</v>
      </c>
      <c r="D170" s="12" t="e">
        <f>#REF!</f>
        <v>#REF!</v>
      </c>
      <c r="E170" s="13" t="e">
        <f>#REF!</f>
        <v>#REF!</v>
      </c>
      <c r="F170" s="7"/>
      <c r="G170" s="14">
        <f>食材明細份數計算!G170*2+食材明細份數計算!H170*7+食材明細份數計算!I170*1</f>
        <v>0</v>
      </c>
      <c r="H170" s="15">
        <f>食材明細份數計算!H170*5+食材明細份數計算!J170*4</f>
        <v>0</v>
      </c>
      <c r="I170" s="15">
        <f>食材明細份數計算!G170*15+食材明細份數計算!I170*5</f>
        <v>0</v>
      </c>
      <c r="J170" s="16"/>
      <c r="L170" s="798"/>
      <c r="M170" s="17"/>
      <c r="N170" s="12" t="e">
        <f>#REF!</f>
        <v>#REF!</v>
      </c>
      <c r="O170" s="12" t="e">
        <f>#REF!</f>
        <v>#REF!</v>
      </c>
      <c r="P170" s="13" t="e">
        <f>#REF!</f>
        <v>#REF!</v>
      </c>
      <c r="Q170" s="7"/>
      <c r="R170" s="14">
        <f>食材明細份數計算!R170*2+食材明細份數計算!S170*7+食材明細份數計算!T170*1</f>
        <v>0</v>
      </c>
      <c r="S170" s="15">
        <f>食材明細份數計算!S170*5+食材明細份數計算!U170*4</f>
        <v>0</v>
      </c>
      <c r="T170" s="15">
        <f>食材明細份數計算!R170*15+食材明細份數計算!T170*5</f>
        <v>0</v>
      </c>
      <c r="U170" s="16"/>
      <c r="W170" s="798"/>
      <c r="X170" s="17"/>
      <c r="Y170" s="12" t="e">
        <f>#REF!</f>
        <v>#REF!</v>
      </c>
      <c r="Z170" s="12" t="e">
        <f>#REF!</f>
        <v>#REF!</v>
      </c>
      <c r="AA170" s="13" t="e">
        <f>#REF!</f>
        <v>#REF!</v>
      </c>
      <c r="AB170" s="7"/>
      <c r="AC170" s="14">
        <f>食材明細份數計算!AC170*2+食材明細份數計算!AD170*7+食材明細份數計算!AE170*1</f>
        <v>0</v>
      </c>
      <c r="AD170" s="15">
        <f>食材明細份數計算!AD170*5+食材明細份數計算!AF170*4</f>
        <v>0</v>
      </c>
      <c r="AE170" s="15">
        <f>食材明細份數計算!AC170*15+食材明細份數計算!AE170*5</f>
        <v>0</v>
      </c>
      <c r="AF170" s="16"/>
      <c r="AG170" s="11"/>
      <c r="AI170" s="798"/>
      <c r="AJ170" s="17"/>
      <c r="AK170" s="12" t="e">
        <f>#REF!</f>
        <v>#REF!</v>
      </c>
      <c r="AL170" s="12" t="e">
        <f>#REF!</f>
        <v>#REF!</v>
      </c>
      <c r="AM170" s="13" t="e">
        <f>#REF!</f>
        <v>#REF!</v>
      </c>
      <c r="AN170" s="7"/>
      <c r="AO170" s="14">
        <f>食材明細份數計算!AO170*2+食材明細份數計算!AP170*7+食材明細份數計算!AQ170*1</f>
        <v>0</v>
      </c>
      <c r="AP170" s="15">
        <f>食材明細份數計算!AP170*5+食材明細份數計算!AR170*4</f>
        <v>0</v>
      </c>
      <c r="AQ170" s="15">
        <f>食材明細份數計算!AO170*15+食材明細份數計算!AQ170*5</f>
        <v>0</v>
      </c>
      <c r="AR170" s="16"/>
      <c r="AS170" s="11"/>
      <c r="AU170" s="798"/>
      <c r="AV170" s="17"/>
      <c r="AW170" s="12" t="e">
        <f>#REF!</f>
        <v>#REF!</v>
      </c>
      <c r="AX170" s="12" t="e">
        <f>#REF!</f>
        <v>#REF!</v>
      </c>
      <c r="AY170" s="13" t="e">
        <f>#REF!</f>
        <v>#REF!</v>
      </c>
      <c r="AZ170" s="7"/>
      <c r="BA170" s="14">
        <f>食材明細份數計算!BA170*2+食材明細份數計算!BB170*7+食材明細份數計算!BC170*1</f>
        <v>0</v>
      </c>
      <c r="BB170" s="15">
        <f>食材明細份數計算!BB170*5+食材明細份數計算!BD170*4</f>
        <v>0</v>
      </c>
      <c r="BC170" s="15">
        <f>食材明細份數計算!BA170*15+食材明細份數計算!BC170*5</f>
        <v>0</v>
      </c>
      <c r="BD170" s="16"/>
    </row>
    <row r="171" spans="1:56" ht="19.5">
      <c r="A171" s="798"/>
      <c r="B171" s="17"/>
      <c r="C171" s="12" t="e">
        <f>#REF!</f>
        <v>#REF!</v>
      </c>
      <c r="D171" s="12" t="e">
        <f>#REF!</f>
        <v>#REF!</v>
      </c>
      <c r="E171" s="13" t="e">
        <f>#REF!</f>
        <v>#REF!</v>
      </c>
      <c r="F171" s="7"/>
      <c r="G171" s="14">
        <f>食材明細份數計算!G171*2+食材明細份數計算!H171*7+食材明細份數計算!I171*1</f>
        <v>0</v>
      </c>
      <c r="H171" s="15">
        <f>食材明細份數計算!H171*5+食材明細份數計算!J171*4</f>
        <v>0</v>
      </c>
      <c r="I171" s="15">
        <f>食材明細份數計算!G171*15+食材明細份數計算!I171*5</f>
        <v>0</v>
      </c>
      <c r="J171" s="16"/>
      <c r="L171" s="798"/>
      <c r="M171" s="17"/>
      <c r="N171" s="12" t="e">
        <f>#REF!</f>
        <v>#REF!</v>
      </c>
      <c r="O171" s="12" t="e">
        <f>#REF!</f>
        <v>#REF!</v>
      </c>
      <c r="P171" s="13" t="e">
        <f>#REF!</f>
        <v>#REF!</v>
      </c>
      <c r="Q171" s="7"/>
      <c r="R171" s="14">
        <f>食材明細份數計算!R171*2+食材明細份數計算!S171*7+食材明細份數計算!T171*1</f>
        <v>0</v>
      </c>
      <c r="S171" s="15">
        <f>食材明細份數計算!S171*5+食材明細份數計算!U171*4</f>
        <v>0</v>
      </c>
      <c r="T171" s="15">
        <f>食材明細份數計算!R171*15+食材明細份數計算!T171*5</f>
        <v>0</v>
      </c>
      <c r="U171" s="16"/>
      <c r="W171" s="798"/>
      <c r="X171" s="17"/>
      <c r="Y171" s="12" t="e">
        <f>#REF!</f>
        <v>#REF!</v>
      </c>
      <c r="Z171" s="12" t="e">
        <f>#REF!</f>
        <v>#REF!</v>
      </c>
      <c r="AA171" s="13" t="e">
        <f>#REF!</f>
        <v>#REF!</v>
      </c>
      <c r="AB171" s="7"/>
      <c r="AC171" s="14">
        <f>食材明細份數計算!AC171*2+食材明細份數計算!AD171*7+食材明細份數計算!AE171*1</f>
        <v>0</v>
      </c>
      <c r="AD171" s="15">
        <f>食材明細份數計算!AD171*5+食材明細份數計算!AF171*4</f>
        <v>0</v>
      </c>
      <c r="AE171" s="15">
        <f>食材明細份數計算!AC171*15+食材明細份數計算!AE171*5</f>
        <v>0</v>
      </c>
      <c r="AF171" s="16"/>
      <c r="AG171" s="11"/>
      <c r="AI171" s="798"/>
      <c r="AJ171" s="17"/>
      <c r="AK171" s="12" t="e">
        <f>#REF!</f>
        <v>#REF!</v>
      </c>
      <c r="AL171" s="12" t="e">
        <f>#REF!</f>
        <v>#REF!</v>
      </c>
      <c r="AM171" s="13" t="e">
        <f>#REF!</f>
        <v>#REF!</v>
      </c>
      <c r="AN171" s="7"/>
      <c r="AO171" s="14">
        <f>食材明細份數計算!AO171*2+食材明細份數計算!AP171*7+食材明細份數計算!AQ171*1</f>
        <v>0</v>
      </c>
      <c r="AP171" s="15">
        <f>食材明細份數計算!AP171*5+食材明細份數計算!AR171*4</f>
        <v>0</v>
      </c>
      <c r="AQ171" s="15">
        <f>食材明細份數計算!AO171*15+食材明細份數計算!AQ171*5</f>
        <v>0</v>
      </c>
      <c r="AR171" s="16"/>
      <c r="AS171" s="11"/>
      <c r="AU171" s="798"/>
      <c r="AV171" s="17"/>
      <c r="AW171" s="12" t="e">
        <f>#REF!</f>
        <v>#REF!</v>
      </c>
      <c r="AX171" s="12" t="e">
        <f>#REF!</f>
        <v>#REF!</v>
      </c>
      <c r="AY171" s="13" t="e">
        <f>#REF!</f>
        <v>#REF!</v>
      </c>
      <c r="AZ171" s="7"/>
      <c r="BA171" s="14">
        <f>食材明細份數計算!BA171*2+食材明細份數計算!BB171*7+食材明細份數計算!BC171*1</f>
        <v>0</v>
      </c>
      <c r="BB171" s="15">
        <f>食材明細份數計算!BB171*5+食材明細份數計算!BD171*4</f>
        <v>0</v>
      </c>
      <c r="BC171" s="15">
        <f>食材明細份數計算!BA171*15+食材明細份數計算!BC171*5</f>
        <v>0</v>
      </c>
      <c r="BD171" s="16"/>
    </row>
    <row r="172" spans="1:56" ht="19.5">
      <c r="A172" s="798"/>
      <c r="B172" s="17"/>
      <c r="C172" s="12" t="e">
        <f>#REF!</f>
        <v>#REF!</v>
      </c>
      <c r="D172" s="12" t="e">
        <f>#REF!</f>
        <v>#REF!</v>
      </c>
      <c r="E172" s="13" t="e">
        <f>#REF!</f>
        <v>#REF!</v>
      </c>
      <c r="F172" s="7"/>
      <c r="G172" s="14">
        <f>食材明細份數計算!G172*2+食材明細份數計算!H172*7+食材明細份數計算!I172*1</f>
        <v>0</v>
      </c>
      <c r="H172" s="15">
        <f>食材明細份數計算!H172*5+食材明細份數計算!J172*4</f>
        <v>0</v>
      </c>
      <c r="I172" s="15">
        <f>食材明細份數計算!G172*15+食材明細份數計算!I172*5</f>
        <v>0</v>
      </c>
      <c r="J172" s="16"/>
      <c r="L172" s="798"/>
      <c r="M172" s="17"/>
      <c r="N172" s="12" t="e">
        <f>#REF!</f>
        <v>#REF!</v>
      </c>
      <c r="O172" s="12" t="e">
        <f>#REF!</f>
        <v>#REF!</v>
      </c>
      <c r="P172" s="13" t="e">
        <f>#REF!</f>
        <v>#REF!</v>
      </c>
      <c r="Q172" s="7"/>
      <c r="R172" s="14">
        <f>食材明細份數計算!R172*2+食材明細份數計算!S172*7+食材明細份數計算!T172*1</f>
        <v>0</v>
      </c>
      <c r="S172" s="15">
        <f>食材明細份數計算!S172*5+食材明細份數計算!U172*4</f>
        <v>0</v>
      </c>
      <c r="T172" s="15">
        <f>食材明細份數計算!R172*15+食材明細份數計算!T172*5</f>
        <v>0</v>
      </c>
      <c r="U172" s="16"/>
      <c r="W172" s="798"/>
      <c r="X172" s="17"/>
      <c r="Y172" s="12" t="e">
        <f>#REF!</f>
        <v>#REF!</v>
      </c>
      <c r="Z172" s="12" t="e">
        <f>#REF!</f>
        <v>#REF!</v>
      </c>
      <c r="AA172" s="13" t="e">
        <f>#REF!</f>
        <v>#REF!</v>
      </c>
      <c r="AB172" s="7"/>
      <c r="AC172" s="14">
        <f>食材明細份數計算!AC172*2+食材明細份數計算!AD172*7+食材明細份數計算!AE172*1</f>
        <v>0</v>
      </c>
      <c r="AD172" s="15">
        <f>食材明細份數計算!AD172*5+食材明細份數計算!AF172*4</f>
        <v>0</v>
      </c>
      <c r="AE172" s="15">
        <f>食材明細份數計算!AC172*15+食材明細份數計算!AE172*5</f>
        <v>0</v>
      </c>
      <c r="AF172" s="16"/>
      <c r="AG172" s="11"/>
      <c r="AI172" s="798"/>
      <c r="AJ172" s="17"/>
      <c r="AK172" s="12" t="e">
        <f>#REF!</f>
        <v>#REF!</v>
      </c>
      <c r="AL172" s="12" t="e">
        <f>#REF!</f>
        <v>#REF!</v>
      </c>
      <c r="AM172" s="13" t="e">
        <f>#REF!</f>
        <v>#REF!</v>
      </c>
      <c r="AN172" s="7"/>
      <c r="AO172" s="14">
        <f>食材明細份數計算!AO172*2+食材明細份數計算!AP172*7+食材明細份數計算!AQ172*1</f>
        <v>0</v>
      </c>
      <c r="AP172" s="15">
        <f>食材明細份數計算!AP172*5+食材明細份數計算!AR172*4</f>
        <v>0</v>
      </c>
      <c r="AQ172" s="15">
        <f>食材明細份數計算!AO172*15+食材明細份數計算!AQ172*5</f>
        <v>0</v>
      </c>
      <c r="AR172" s="16"/>
      <c r="AS172" s="11"/>
      <c r="AU172" s="798"/>
      <c r="AV172" s="17"/>
      <c r="AW172" s="12" t="e">
        <f>#REF!</f>
        <v>#REF!</v>
      </c>
      <c r="AX172" s="12" t="e">
        <f>#REF!</f>
        <v>#REF!</v>
      </c>
      <c r="AY172" s="13" t="e">
        <f>#REF!</f>
        <v>#REF!</v>
      </c>
      <c r="AZ172" s="7"/>
      <c r="BA172" s="14">
        <f>食材明細份數計算!BA172*2+食材明細份數計算!BB172*7+食材明細份數計算!BC172*1</f>
        <v>0</v>
      </c>
      <c r="BB172" s="15">
        <f>食材明細份數計算!BB172*5+食材明細份數計算!BD172*4</f>
        <v>0</v>
      </c>
      <c r="BC172" s="15">
        <f>食材明細份數計算!BA172*15+食材明細份數計算!BC172*5</f>
        <v>0</v>
      </c>
      <c r="BD172" s="16"/>
    </row>
    <row r="173" spans="1:56" ht="19.5">
      <c r="A173" s="798"/>
      <c r="B173" s="18"/>
      <c r="C173" s="12" t="e">
        <f>#REF!</f>
        <v>#REF!</v>
      </c>
      <c r="D173" s="12" t="e">
        <f>#REF!</f>
        <v>#REF!</v>
      </c>
      <c r="E173" s="13" t="e">
        <f>#REF!</f>
        <v>#REF!</v>
      </c>
      <c r="F173" s="7"/>
      <c r="G173" s="14">
        <f>食材明細份數計算!G173*2+食材明細份數計算!H173*7+食材明細份數計算!I173*1</f>
        <v>0</v>
      </c>
      <c r="H173" s="15">
        <f>食材明細份數計算!H173*5+食材明細份數計算!J173*4</f>
        <v>0</v>
      </c>
      <c r="I173" s="15">
        <f>食材明細份數計算!G173*15+食材明細份數計算!I173*5</f>
        <v>0</v>
      </c>
      <c r="J173" s="16"/>
      <c r="L173" s="798"/>
      <c r="M173" s="18"/>
      <c r="N173" s="12" t="e">
        <f>#REF!</f>
        <v>#REF!</v>
      </c>
      <c r="O173" s="12" t="e">
        <f>#REF!</f>
        <v>#REF!</v>
      </c>
      <c r="P173" s="13" t="e">
        <f>#REF!</f>
        <v>#REF!</v>
      </c>
      <c r="Q173" s="7"/>
      <c r="R173" s="14">
        <f>食材明細份數計算!R173*2+食材明細份數計算!S173*7+食材明細份數計算!T173*1</f>
        <v>0</v>
      </c>
      <c r="S173" s="15">
        <f>食材明細份數計算!S173*5+食材明細份數計算!U173*4</f>
        <v>0</v>
      </c>
      <c r="T173" s="15">
        <f>食材明細份數計算!R173*15+食材明細份數計算!T173*5</f>
        <v>0</v>
      </c>
      <c r="U173" s="16"/>
      <c r="W173" s="798"/>
      <c r="X173" s="18"/>
      <c r="Y173" s="12" t="e">
        <f>#REF!</f>
        <v>#REF!</v>
      </c>
      <c r="Z173" s="12" t="e">
        <f>#REF!</f>
        <v>#REF!</v>
      </c>
      <c r="AA173" s="13" t="e">
        <f>#REF!</f>
        <v>#REF!</v>
      </c>
      <c r="AB173" s="7"/>
      <c r="AC173" s="14">
        <f>食材明細份數計算!AC173*2+食材明細份數計算!AD173*7+食材明細份數計算!AE173*1</f>
        <v>0</v>
      </c>
      <c r="AD173" s="15">
        <f>食材明細份數計算!AD173*5+食材明細份數計算!AF173*4</f>
        <v>0</v>
      </c>
      <c r="AE173" s="15">
        <f>食材明細份數計算!AC173*15+食材明細份數計算!AE173*5</f>
        <v>0</v>
      </c>
      <c r="AF173" s="16"/>
      <c r="AG173" s="11"/>
      <c r="AI173" s="798"/>
      <c r="AJ173" s="18"/>
      <c r="AK173" s="12" t="e">
        <f>#REF!</f>
        <v>#REF!</v>
      </c>
      <c r="AL173" s="12" t="e">
        <f>#REF!</f>
        <v>#REF!</v>
      </c>
      <c r="AM173" s="13" t="e">
        <f>#REF!</f>
        <v>#REF!</v>
      </c>
      <c r="AN173" s="7"/>
      <c r="AO173" s="14">
        <f>食材明細份數計算!AO173*2+食材明細份數計算!AP173*7+食材明細份數計算!AQ173*1</f>
        <v>0</v>
      </c>
      <c r="AP173" s="15">
        <f>食材明細份數計算!AP173*5+食材明細份數計算!AR173*4</f>
        <v>0</v>
      </c>
      <c r="AQ173" s="15">
        <f>食材明細份數計算!AO173*15+食材明細份數計算!AQ173*5</f>
        <v>0</v>
      </c>
      <c r="AR173" s="16"/>
      <c r="AS173" s="11"/>
      <c r="AU173" s="798"/>
      <c r="AV173" s="18"/>
      <c r="AW173" s="12" t="e">
        <f>#REF!</f>
        <v>#REF!</v>
      </c>
      <c r="AX173" s="12" t="e">
        <f>#REF!</f>
        <v>#REF!</v>
      </c>
      <c r="AY173" s="13" t="e">
        <f>#REF!</f>
        <v>#REF!</v>
      </c>
      <c r="AZ173" s="7"/>
      <c r="BA173" s="14">
        <f>食材明細份數計算!BA173*2+食材明細份數計算!BB173*7+食材明細份數計算!BC173*1</f>
        <v>0</v>
      </c>
      <c r="BB173" s="15">
        <f>食材明細份數計算!BB173*5+食材明細份數計算!BD173*4</f>
        <v>0</v>
      </c>
      <c r="BC173" s="15">
        <f>食材明細份數計算!BA173*15+食材明細份數計算!BC173*5</f>
        <v>0</v>
      </c>
      <c r="BD173" s="16"/>
    </row>
    <row r="174" spans="1:56" ht="19.5">
      <c r="A174" s="798"/>
      <c r="B174" s="18"/>
      <c r="C174" s="12" t="e">
        <f>#REF!</f>
        <v>#REF!</v>
      </c>
      <c r="D174" s="12" t="e">
        <f>#REF!</f>
        <v>#REF!</v>
      </c>
      <c r="E174" s="13" t="e">
        <f>#REF!</f>
        <v>#REF!</v>
      </c>
      <c r="F174" s="7"/>
      <c r="G174" s="14">
        <f>食材明細份數計算!G174*2+食材明細份數計算!H174*7+食材明細份數計算!I174*1</f>
        <v>0</v>
      </c>
      <c r="H174" s="15">
        <f>食材明細份數計算!H174*5+食材明細份數計算!J174*4</f>
        <v>0</v>
      </c>
      <c r="I174" s="15">
        <f>食材明細份數計算!G174*15+食材明細份數計算!I174*5</f>
        <v>0</v>
      </c>
      <c r="J174" s="16"/>
      <c r="L174" s="798"/>
      <c r="M174" s="18"/>
      <c r="N174" s="12" t="e">
        <f>#REF!</f>
        <v>#REF!</v>
      </c>
      <c r="O174" s="12" t="e">
        <f>#REF!</f>
        <v>#REF!</v>
      </c>
      <c r="P174" s="13" t="e">
        <f>#REF!</f>
        <v>#REF!</v>
      </c>
      <c r="Q174" s="7"/>
      <c r="R174" s="14">
        <f>食材明細份數計算!R174*2+食材明細份數計算!S174*7+食材明細份數計算!T174*1</f>
        <v>0</v>
      </c>
      <c r="S174" s="15">
        <f>食材明細份數計算!S174*5+食材明細份數計算!U174*4</f>
        <v>0</v>
      </c>
      <c r="T174" s="15">
        <f>食材明細份數計算!R174*15+食材明細份數計算!T174*5</f>
        <v>0</v>
      </c>
      <c r="U174" s="16"/>
      <c r="W174" s="798"/>
      <c r="X174" s="18"/>
      <c r="Y174" s="12" t="e">
        <f>#REF!</f>
        <v>#REF!</v>
      </c>
      <c r="Z174" s="12" t="e">
        <f>#REF!</f>
        <v>#REF!</v>
      </c>
      <c r="AA174" s="13" t="e">
        <f>#REF!</f>
        <v>#REF!</v>
      </c>
      <c r="AB174" s="7"/>
      <c r="AC174" s="14">
        <f>食材明細份數計算!AC174*2+食材明細份數計算!AD174*7+食材明細份數計算!AE174*1</f>
        <v>0</v>
      </c>
      <c r="AD174" s="15">
        <f>食材明細份數計算!AD174*5+食材明細份數計算!AF174*4</f>
        <v>0</v>
      </c>
      <c r="AE174" s="15">
        <f>食材明細份數計算!AC174*15+食材明細份數計算!AE174*5</f>
        <v>0</v>
      </c>
      <c r="AF174" s="16"/>
      <c r="AG174" s="11"/>
      <c r="AI174" s="798"/>
      <c r="AJ174" s="18"/>
      <c r="AK174" s="12" t="e">
        <f>#REF!</f>
        <v>#REF!</v>
      </c>
      <c r="AL174" s="12" t="e">
        <f>#REF!</f>
        <v>#REF!</v>
      </c>
      <c r="AM174" s="13" t="e">
        <f>#REF!</f>
        <v>#REF!</v>
      </c>
      <c r="AN174" s="7"/>
      <c r="AO174" s="14">
        <f>食材明細份數計算!AO174*2+食材明細份數計算!AP174*7+食材明細份數計算!AQ174*1</f>
        <v>0</v>
      </c>
      <c r="AP174" s="15">
        <f>食材明細份數計算!AP174*5+食材明細份數計算!AR174*4</f>
        <v>0</v>
      </c>
      <c r="AQ174" s="15">
        <f>食材明細份數計算!AO174*15+食材明細份數計算!AQ174*5</f>
        <v>0</v>
      </c>
      <c r="AR174" s="16"/>
      <c r="AS174" s="11"/>
      <c r="AU174" s="798"/>
      <c r="AV174" s="18"/>
      <c r="AW174" s="12" t="e">
        <f>#REF!</f>
        <v>#REF!</v>
      </c>
      <c r="AX174" s="12" t="e">
        <f>#REF!</f>
        <v>#REF!</v>
      </c>
      <c r="AY174" s="13" t="e">
        <f>#REF!</f>
        <v>#REF!</v>
      </c>
      <c r="AZ174" s="7"/>
      <c r="BA174" s="14">
        <f>食材明細份數計算!BA174*2+食材明細份數計算!BB174*7+食材明細份數計算!BC174*1</f>
        <v>0</v>
      </c>
      <c r="BB174" s="15">
        <f>食材明細份數計算!BB174*5+食材明細份數計算!BD174*4</f>
        <v>0</v>
      </c>
      <c r="BC174" s="15">
        <f>食材明細份數計算!BA174*15+食材明細份數計算!BC174*5</f>
        <v>0</v>
      </c>
      <c r="BD174" s="16"/>
    </row>
    <row r="175" spans="1:56" ht="19.5">
      <c r="A175" s="799"/>
      <c r="B175" s="19"/>
      <c r="C175" s="20" t="e">
        <f>#REF!</f>
        <v>#REF!</v>
      </c>
      <c r="D175" s="20" t="e">
        <f>#REF!</f>
        <v>#REF!</v>
      </c>
      <c r="E175" s="21" t="e">
        <f>#REF!</f>
        <v>#REF!</v>
      </c>
      <c r="F175" s="7"/>
      <c r="G175" s="22">
        <f>食材明細份數計算!G175*2+食材明細份數計算!H175*7+食材明細份數計算!I175*1</f>
        <v>0</v>
      </c>
      <c r="H175" s="23">
        <f>食材明細份數計算!H175*5+食材明細份數計算!J175*4</f>
        <v>0</v>
      </c>
      <c r="I175" s="23">
        <f>食材明細份數計算!G175*15+食材明細份數計算!I175*5</f>
        <v>0</v>
      </c>
      <c r="J175" s="24"/>
      <c r="L175" s="799"/>
      <c r="M175" s="19"/>
      <c r="N175" s="20" t="e">
        <f>#REF!</f>
        <v>#REF!</v>
      </c>
      <c r="O175" s="20" t="e">
        <f>#REF!</f>
        <v>#REF!</v>
      </c>
      <c r="P175" s="21" t="e">
        <f>#REF!</f>
        <v>#REF!</v>
      </c>
      <c r="Q175" s="7"/>
      <c r="R175" s="22">
        <f>食材明細份數計算!R175*2+食材明細份數計算!S175*7+食材明細份數計算!T175*1</f>
        <v>0</v>
      </c>
      <c r="S175" s="23">
        <f>食材明細份數計算!S175*5+食材明細份數計算!U175*4</f>
        <v>0</v>
      </c>
      <c r="T175" s="23">
        <f>食材明細份數計算!R175*15+食材明細份數計算!T175*5</f>
        <v>0</v>
      </c>
      <c r="U175" s="24"/>
      <c r="W175" s="799"/>
      <c r="X175" s="19"/>
      <c r="Y175" s="20" t="e">
        <f>#REF!</f>
        <v>#REF!</v>
      </c>
      <c r="Z175" s="20" t="e">
        <f>#REF!</f>
        <v>#REF!</v>
      </c>
      <c r="AA175" s="21" t="e">
        <f>#REF!</f>
        <v>#REF!</v>
      </c>
      <c r="AB175" s="7"/>
      <c r="AC175" s="22">
        <f>食材明細份數計算!AC175*2+食材明細份數計算!AD175*7+食材明細份數計算!AE175*1</f>
        <v>0</v>
      </c>
      <c r="AD175" s="23">
        <f>食材明細份數計算!AD175*5+食材明細份數計算!AF175*4</f>
        <v>0</v>
      </c>
      <c r="AE175" s="23">
        <f>食材明細份數計算!AC175*15+食材明細份數計算!AE175*5</f>
        <v>0</v>
      </c>
      <c r="AF175" s="24"/>
      <c r="AG175" s="11"/>
      <c r="AI175" s="799"/>
      <c r="AJ175" s="19"/>
      <c r="AK175" s="20" t="e">
        <f>#REF!</f>
        <v>#REF!</v>
      </c>
      <c r="AL175" s="20" t="e">
        <f>#REF!</f>
        <v>#REF!</v>
      </c>
      <c r="AM175" s="21" t="e">
        <f>#REF!</f>
        <v>#REF!</v>
      </c>
      <c r="AN175" s="7"/>
      <c r="AO175" s="22">
        <f>食材明細份數計算!AO175*2+食材明細份數計算!AP175*7+食材明細份數計算!AQ175*1</f>
        <v>0</v>
      </c>
      <c r="AP175" s="23">
        <f>食材明細份數計算!AP175*5+食材明細份數計算!AR175*4</f>
        <v>0</v>
      </c>
      <c r="AQ175" s="23">
        <f>食材明細份數計算!AO175*15+食材明細份數計算!AQ175*5</f>
        <v>0</v>
      </c>
      <c r="AR175" s="24"/>
      <c r="AS175" s="11"/>
      <c r="AU175" s="799"/>
      <c r="AV175" s="19"/>
      <c r="AW175" s="20" t="e">
        <f>#REF!</f>
        <v>#REF!</v>
      </c>
      <c r="AX175" s="20" t="e">
        <f>#REF!</f>
        <v>#REF!</v>
      </c>
      <c r="AY175" s="21" t="e">
        <f>#REF!</f>
        <v>#REF!</v>
      </c>
      <c r="AZ175" s="7"/>
      <c r="BA175" s="22">
        <f>食材明細份數計算!BA175*2+食材明細份數計算!BB175*7+食材明細份數計算!BC175*1</f>
        <v>0</v>
      </c>
      <c r="BB175" s="23">
        <f>食材明細份數計算!BB175*5+食材明細份數計算!BD175*4</f>
        <v>0</v>
      </c>
      <c r="BC175" s="23">
        <f>食材明細份數計算!BA175*15+食材明細份數計算!BC175*5</f>
        <v>0</v>
      </c>
      <c r="BD175" s="24"/>
    </row>
    <row r="176" spans="1:56" ht="20.5" customHeight="1">
      <c r="A176" s="797" t="s">
        <v>6</v>
      </c>
      <c r="B176" s="5" t="e">
        <f>#REF!</f>
        <v>#REF!</v>
      </c>
      <c r="C176" s="5" t="e">
        <f>#REF!</f>
        <v>#REF!</v>
      </c>
      <c r="D176" s="5" t="e">
        <f>#REF!</f>
        <v>#REF!</v>
      </c>
      <c r="E176" s="6" t="e">
        <f>#REF!</f>
        <v>#REF!</v>
      </c>
      <c r="F176" s="7"/>
      <c r="G176" s="8">
        <f>食材明細份數計算!G176*2+食材明細份數計算!H176*7+食材明細份數計算!I176*1</f>
        <v>0</v>
      </c>
      <c r="H176" s="9">
        <f>食材明細份數計算!H176*5+食材明細份數計算!J176*4</f>
        <v>0</v>
      </c>
      <c r="I176" s="9">
        <f>食材明細份數計算!G176*15+食材明細份數計算!I176*5</f>
        <v>0</v>
      </c>
      <c r="J176" s="10"/>
      <c r="L176" s="797" t="s">
        <v>6</v>
      </c>
      <c r="M176" s="5" t="e">
        <f>#REF!</f>
        <v>#REF!</v>
      </c>
      <c r="N176" s="5" t="e">
        <f>#REF!</f>
        <v>#REF!</v>
      </c>
      <c r="O176" s="5" t="e">
        <f>#REF!</f>
        <v>#REF!</v>
      </c>
      <c r="P176" s="6" t="e">
        <f>#REF!</f>
        <v>#REF!</v>
      </c>
      <c r="Q176" s="7"/>
      <c r="R176" s="8">
        <f>食材明細份數計算!R176*2+食材明細份數計算!S176*7+食材明細份數計算!T176*1</f>
        <v>0</v>
      </c>
      <c r="S176" s="9">
        <f>食材明細份數計算!S176*5+食材明細份數計算!U176*4</f>
        <v>0</v>
      </c>
      <c r="T176" s="9">
        <f>食材明細份數計算!R176*15+食材明細份數計算!T176*5</f>
        <v>0</v>
      </c>
      <c r="U176" s="10"/>
      <c r="W176" s="797" t="s">
        <v>6</v>
      </c>
      <c r="X176" s="5" t="e">
        <f>#REF!</f>
        <v>#REF!</v>
      </c>
      <c r="Y176" s="5" t="e">
        <f>#REF!</f>
        <v>#REF!</v>
      </c>
      <c r="Z176" s="5" t="e">
        <f>#REF!</f>
        <v>#REF!</v>
      </c>
      <c r="AA176" s="6" t="e">
        <f>#REF!</f>
        <v>#REF!</v>
      </c>
      <c r="AB176" s="7"/>
      <c r="AC176" s="8">
        <f>食材明細份數計算!AC176*2+食材明細份數計算!AD176*7+食材明細份數計算!AE176*1</f>
        <v>0</v>
      </c>
      <c r="AD176" s="9">
        <f>食材明細份數計算!AD176*5+食材明細份數計算!AF176*4</f>
        <v>0</v>
      </c>
      <c r="AE176" s="9">
        <f>食材明細份數計算!AC176*15+食材明細份數計算!AE176*5</f>
        <v>0</v>
      </c>
      <c r="AF176" s="10"/>
      <c r="AG176" s="11"/>
      <c r="AI176" s="797" t="s">
        <v>6</v>
      </c>
      <c r="AJ176" s="5" t="e">
        <f>#REF!</f>
        <v>#REF!</v>
      </c>
      <c r="AK176" s="5" t="e">
        <f>#REF!</f>
        <v>#REF!</v>
      </c>
      <c r="AL176" s="5" t="e">
        <f>#REF!</f>
        <v>#REF!</v>
      </c>
      <c r="AM176" s="6" t="e">
        <f>#REF!</f>
        <v>#REF!</v>
      </c>
      <c r="AN176" s="7"/>
      <c r="AO176" s="8">
        <f>食材明細份數計算!AO176*2+食材明細份數計算!AP176*7+食材明細份數計算!AQ176*1</f>
        <v>0</v>
      </c>
      <c r="AP176" s="9">
        <f>食材明細份數計算!AP176*5+食材明細份數計算!AR176*4</f>
        <v>0</v>
      </c>
      <c r="AQ176" s="9">
        <f>食材明細份數計算!AO176*15+食材明細份數計算!AQ176*5</f>
        <v>0</v>
      </c>
      <c r="AR176" s="10"/>
      <c r="AS176" s="11"/>
      <c r="AU176" s="797" t="s">
        <v>6</v>
      </c>
      <c r="AV176" s="5" t="e">
        <f>#REF!</f>
        <v>#REF!</v>
      </c>
      <c r="AW176" s="5" t="e">
        <f>#REF!</f>
        <v>#REF!</v>
      </c>
      <c r="AX176" s="5" t="e">
        <f>#REF!</f>
        <v>#REF!</v>
      </c>
      <c r="AY176" s="6" t="e">
        <f>#REF!</f>
        <v>#REF!</v>
      </c>
      <c r="AZ176" s="7"/>
      <c r="BA176" s="8">
        <f>食材明細份數計算!BA176*2+食材明細份數計算!BB176*7+食材明細份數計算!BC176*1</f>
        <v>0</v>
      </c>
      <c r="BB176" s="9">
        <f>食材明細份數計算!BB176*5+食材明細份數計算!BD176*4</f>
        <v>0</v>
      </c>
      <c r="BC176" s="9">
        <f>食材明細份數計算!BA176*15+食材明細份數計算!BC176*5</f>
        <v>0</v>
      </c>
      <c r="BD176" s="10"/>
    </row>
    <row r="177" spans="1:56" ht="19.5">
      <c r="A177" s="798"/>
      <c r="B177" s="12"/>
      <c r="C177" s="12" t="e">
        <f>#REF!</f>
        <v>#REF!</v>
      </c>
      <c r="D177" s="12" t="e">
        <f>#REF!</f>
        <v>#REF!</v>
      </c>
      <c r="E177" s="13" t="e">
        <f>#REF!</f>
        <v>#REF!</v>
      </c>
      <c r="F177" s="7"/>
      <c r="G177" s="14">
        <f>食材明細份數計算!G177*2+食材明細份數計算!H177*7+食材明細份數計算!I177*1</f>
        <v>0</v>
      </c>
      <c r="H177" s="15">
        <f>食材明細份數計算!H177*5+食材明細份數計算!J177*4</f>
        <v>0</v>
      </c>
      <c r="I177" s="15">
        <f>食材明細份數計算!G177*15+食材明細份數計算!I177*5</f>
        <v>0</v>
      </c>
      <c r="J177" s="16"/>
      <c r="L177" s="798"/>
      <c r="M177" s="12"/>
      <c r="N177" s="12" t="e">
        <f>#REF!</f>
        <v>#REF!</v>
      </c>
      <c r="O177" s="12" t="e">
        <f>#REF!</f>
        <v>#REF!</v>
      </c>
      <c r="P177" s="13" t="e">
        <f>#REF!</f>
        <v>#REF!</v>
      </c>
      <c r="Q177" s="7"/>
      <c r="R177" s="14">
        <f>食材明細份數計算!R177*2+食材明細份數計算!S177*7+食材明細份數計算!T177*1</f>
        <v>0</v>
      </c>
      <c r="S177" s="15">
        <f>食材明細份數計算!S177*5+食材明細份數計算!U177*4</f>
        <v>0</v>
      </c>
      <c r="T177" s="15">
        <f>食材明細份數計算!R177*15+食材明細份數計算!T177*5</f>
        <v>0</v>
      </c>
      <c r="U177" s="16"/>
      <c r="W177" s="798"/>
      <c r="X177" s="12"/>
      <c r="Y177" s="12" t="e">
        <f>#REF!</f>
        <v>#REF!</v>
      </c>
      <c r="Z177" s="12" t="e">
        <f>#REF!</f>
        <v>#REF!</v>
      </c>
      <c r="AA177" s="13" t="e">
        <f>#REF!</f>
        <v>#REF!</v>
      </c>
      <c r="AB177" s="7"/>
      <c r="AC177" s="14">
        <f>食材明細份數計算!AC177*2+食材明細份數計算!AD177*7+食材明細份數計算!AE177*1</f>
        <v>0</v>
      </c>
      <c r="AD177" s="15">
        <f>食材明細份數計算!AD177*5+食材明細份數計算!AF177*4</f>
        <v>0</v>
      </c>
      <c r="AE177" s="15">
        <f>食材明細份數計算!AC177*15+食材明細份數計算!AE177*5</f>
        <v>0</v>
      </c>
      <c r="AF177" s="16"/>
      <c r="AG177" s="11"/>
      <c r="AI177" s="798"/>
      <c r="AJ177" s="12"/>
      <c r="AK177" s="12" t="e">
        <f>#REF!</f>
        <v>#REF!</v>
      </c>
      <c r="AL177" s="12" t="e">
        <f>#REF!</f>
        <v>#REF!</v>
      </c>
      <c r="AM177" s="13" t="e">
        <f>#REF!</f>
        <v>#REF!</v>
      </c>
      <c r="AN177" s="7"/>
      <c r="AO177" s="14">
        <f>食材明細份數計算!AO177*2+食材明細份數計算!AP177*7+食材明細份數計算!AQ177*1</f>
        <v>0</v>
      </c>
      <c r="AP177" s="15">
        <f>食材明細份數計算!AP177*5+食材明細份數計算!AR177*4</f>
        <v>0</v>
      </c>
      <c r="AQ177" s="15">
        <f>食材明細份數計算!AO177*15+食材明細份數計算!AQ177*5</f>
        <v>0</v>
      </c>
      <c r="AR177" s="16"/>
      <c r="AS177" s="11"/>
      <c r="AU177" s="798"/>
      <c r="AV177" s="12"/>
      <c r="AW177" s="12" t="e">
        <f>#REF!</f>
        <v>#REF!</v>
      </c>
      <c r="AX177" s="12" t="e">
        <f>#REF!</f>
        <v>#REF!</v>
      </c>
      <c r="AY177" s="13" t="e">
        <f>#REF!</f>
        <v>#REF!</v>
      </c>
      <c r="AZ177" s="7"/>
      <c r="BA177" s="14">
        <f>食材明細份數計算!BA177*2+食材明細份數計算!BB177*7+食材明細份數計算!BC177*1</f>
        <v>0</v>
      </c>
      <c r="BB177" s="15">
        <f>食材明細份數計算!BB177*5+食材明細份數計算!BD177*4</f>
        <v>0</v>
      </c>
      <c r="BC177" s="15">
        <f>食材明細份數計算!BA177*15+食材明細份數計算!BC177*5</f>
        <v>0</v>
      </c>
      <c r="BD177" s="16"/>
    </row>
    <row r="178" spans="1:56" ht="19.5">
      <c r="A178" s="798"/>
      <c r="B178" s="17"/>
      <c r="C178" s="12" t="e">
        <f>#REF!</f>
        <v>#REF!</v>
      </c>
      <c r="D178" s="12" t="e">
        <f>#REF!</f>
        <v>#REF!</v>
      </c>
      <c r="E178" s="13" t="e">
        <f>#REF!</f>
        <v>#REF!</v>
      </c>
      <c r="F178" s="7"/>
      <c r="G178" s="14">
        <f>食材明細份數計算!G178*2+食材明細份數計算!H178*7+食材明細份數計算!I178*1</f>
        <v>0</v>
      </c>
      <c r="H178" s="15">
        <f>食材明細份數計算!H178*5+食材明細份數計算!J178*4</f>
        <v>0</v>
      </c>
      <c r="I178" s="15">
        <f>食材明細份數計算!G178*15+食材明細份數計算!I178*5</f>
        <v>0</v>
      </c>
      <c r="J178" s="16"/>
      <c r="L178" s="798"/>
      <c r="M178" s="17"/>
      <c r="N178" s="12" t="e">
        <f>#REF!</f>
        <v>#REF!</v>
      </c>
      <c r="O178" s="12" t="e">
        <f>#REF!</f>
        <v>#REF!</v>
      </c>
      <c r="P178" s="13" t="e">
        <f>#REF!</f>
        <v>#REF!</v>
      </c>
      <c r="Q178" s="7"/>
      <c r="R178" s="14">
        <f>食材明細份數計算!R178*2+食材明細份數計算!S178*7+食材明細份數計算!T178*1</f>
        <v>0</v>
      </c>
      <c r="S178" s="15">
        <f>食材明細份數計算!S178*5+食材明細份數計算!U178*4</f>
        <v>0</v>
      </c>
      <c r="T178" s="15">
        <f>食材明細份數計算!R178*15+食材明細份數計算!T178*5</f>
        <v>0</v>
      </c>
      <c r="U178" s="16"/>
      <c r="W178" s="798"/>
      <c r="X178" s="17"/>
      <c r="Y178" s="12" t="e">
        <f>#REF!</f>
        <v>#REF!</v>
      </c>
      <c r="Z178" s="12" t="e">
        <f>#REF!</f>
        <v>#REF!</v>
      </c>
      <c r="AA178" s="13" t="e">
        <f>#REF!</f>
        <v>#REF!</v>
      </c>
      <c r="AB178" s="7"/>
      <c r="AC178" s="14">
        <f>食材明細份數計算!AC178*2+食材明細份數計算!AD178*7+食材明細份數計算!AE178*1</f>
        <v>0</v>
      </c>
      <c r="AD178" s="15">
        <f>食材明細份數計算!AD178*5+食材明細份數計算!AF178*4</f>
        <v>0</v>
      </c>
      <c r="AE178" s="15">
        <f>食材明細份數計算!AC178*15+食材明細份數計算!AE178*5</f>
        <v>0</v>
      </c>
      <c r="AF178" s="16"/>
      <c r="AG178" s="11"/>
      <c r="AI178" s="798"/>
      <c r="AJ178" s="17"/>
      <c r="AK178" s="12" t="e">
        <f>#REF!</f>
        <v>#REF!</v>
      </c>
      <c r="AL178" s="12" t="e">
        <f>#REF!</f>
        <v>#REF!</v>
      </c>
      <c r="AM178" s="13" t="e">
        <f>#REF!</f>
        <v>#REF!</v>
      </c>
      <c r="AN178" s="7"/>
      <c r="AO178" s="14">
        <f>食材明細份數計算!AO178*2+食材明細份數計算!AP178*7+食材明細份數計算!AQ178*1</f>
        <v>0</v>
      </c>
      <c r="AP178" s="15">
        <f>食材明細份數計算!AP178*5+食材明細份數計算!AR178*4</f>
        <v>0</v>
      </c>
      <c r="AQ178" s="15">
        <f>食材明細份數計算!AO178*15+食材明細份數計算!AQ178*5</f>
        <v>0</v>
      </c>
      <c r="AR178" s="16"/>
      <c r="AS178" s="11"/>
      <c r="AU178" s="798"/>
      <c r="AV178" s="17"/>
      <c r="AW178" s="12" t="e">
        <f>#REF!</f>
        <v>#REF!</v>
      </c>
      <c r="AX178" s="12" t="e">
        <f>#REF!</f>
        <v>#REF!</v>
      </c>
      <c r="AY178" s="13" t="e">
        <f>#REF!</f>
        <v>#REF!</v>
      </c>
      <c r="AZ178" s="7"/>
      <c r="BA178" s="14">
        <f>食材明細份數計算!BA178*2+食材明細份數計算!BB178*7+食材明細份數計算!BC178*1</f>
        <v>0</v>
      </c>
      <c r="BB178" s="15">
        <f>食材明細份數計算!BB178*5+食材明細份數計算!BD178*4</f>
        <v>0</v>
      </c>
      <c r="BC178" s="15">
        <f>食材明細份數計算!BA178*15+食材明細份數計算!BC178*5</f>
        <v>0</v>
      </c>
      <c r="BD178" s="16"/>
    </row>
    <row r="179" spans="1:56" ht="19.5">
      <c r="A179" s="798"/>
      <c r="B179" s="17"/>
      <c r="C179" s="12" t="e">
        <f>#REF!</f>
        <v>#REF!</v>
      </c>
      <c r="D179" s="12" t="e">
        <f>#REF!</f>
        <v>#REF!</v>
      </c>
      <c r="E179" s="13" t="e">
        <f>#REF!</f>
        <v>#REF!</v>
      </c>
      <c r="F179" s="7"/>
      <c r="G179" s="14">
        <f>食材明細份數計算!G179*2+食材明細份數計算!H179*7+食材明細份數計算!I179*1</f>
        <v>0</v>
      </c>
      <c r="H179" s="15">
        <f>食材明細份數計算!H179*5+食材明細份數計算!J179*4</f>
        <v>0</v>
      </c>
      <c r="I179" s="15">
        <f>食材明細份數計算!G179*15+食材明細份數計算!I179*5</f>
        <v>0</v>
      </c>
      <c r="J179" s="16"/>
      <c r="L179" s="798"/>
      <c r="M179" s="17"/>
      <c r="N179" s="12" t="e">
        <f>#REF!</f>
        <v>#REF!</v>
      </c>
      <c r="O179" s="12" t="e">
        <f>#REF!</f>
        <v>#REF!</v>
      </c>
      <c r="P179" s="13" t="e">
        <f>#REF!</f>
        <v>#REF!</v>
      </c>
      <c r="Q179" s="7"/>
      <c r="R179" s="14">
        <f>食材明細份數計算!R179*2+食材明細份數計算!S179*7+食材明細份數計算!T179*1</f>
        <v>0</v>
      </c>
      <c r="S179" s="15">
        <f>食材明細份數計算!S179*5+食材明細份數計算!U179*4</f>
        <v>0</v>
      </c>
      <c r="T179" s="15">
        <f>食材明細份數計算!R179*15+食材明細份數計算!T179*5</f>
        <v>0</v>
      </c>
      <c r="U179" s="16"/>
      <c r="W179" s="798"/>
      <c r="X179" s="17"/>
      <c r="Y179" s="12" t="e">
        <f>#REF!</f>
        <v>#REF!</v>
      </c>
      <c r="Z179" s="12" t="e">
        <f>#REF!</f>
        <v>#REF!</v>
      </c>
      <c r="AA179" s="13" t="e">
        <f>#REF!</f>
        <v>#REF!</v>
      </c>
      <c r="AB179" s="7"/>
      <c r="AC179" s="14">
        <f>食材明細份數計算!AC179*2+食材明細份數計算!AD179*7+食材明細份數計算!AE179*1</f>
        <v>0</v>
      </c>
      <c r="AD179" s="15">
        <f>食材明細份數計算!AD179*5+食材明細份數計算!AF179*4</f>
        <v>0</v>
      </c>
      <c r="AE179" s="15">
        <f>食材明細份數計算!AC179*15+食材明細份數計算!AE179*5</f>
        <v>0</v>
      </c>
      <c r="AF179" s="16"/>
      <c r="AG179" s="11"/>
      <c r="AI179" s="798"/>
      <c r="AJ179" s="17"/>
      <c r="AK179" s="12" t="e">
        <f>#REF!</f>
        <v>#REF!</v>
      </c>
      <c r="AL179" s="12" t="e">
        <f>#REF!</f>
        <v>#REF!</v>
      </c>
      <c r="AM179" s="13" t="e">
        <f>#REF!</f>
        <v>#REF!</v>
      </c>
      <c r="AN179" s="7"/>
      <c r="AO179" s="14">
        <f>食材明細份數計算!AO179*2+食材明細份數計算!AP179*7+食材明細份數計算!AQ179*1</f>
        <v>0</v>
      </c>
      <c r="AP179" s="15">
        <f>食材明細份數計算!AP179*5+食材明細份數計算!AR179*4</f>
        <v>0</v>
      </c>
      <c r="AQ179" s="15">
        <f>食材明細份數計算!AO179*15+食材明細份數計算!AQ179*5</f>
        <v>0</v>
      </c>
      <c r="AR179" s="16"/>
      <c r="AS179" s="11"/>
      <c r="AU179" s="798"/>
      <c r="AV179" s="17"/>
      <c r="AW179" s="12" t="e">
        <f>#REF!</f>
        <v>#REF!</v>
      </c>
      <c r="AX179" s="12" t="e">
        <f>#REF!</f>
        <v>#REF!</v>
      </c>
      <c r="AY179" s="13" t="e">
        <f>#REF!</f>
        <v>#REF!</v>
      </c>
      <c r="AZ179" s="7"/>
      <c r="BA179" s="14">
        <f>食材明細份數計算!BA179*2+食材明細份數計算!BB179*7+食材明細份數計算!BC179*1</f>
        <v>0</v>
      </c>
      <c r="BB179" s="15">
        <f>食材明細份數計算!BB179*5+食材明細份數計算!BD179*4</f>
        <v>0</v>
      </c>
      <c r="BC179" s="15">
        <f>食材明細份數計算!BA179*15+食材明細份數計算!BC179*5</f>
        <v>0</v>
      </c>
      <c r="BD179" s="16"/>
    </row>
    <row r="180" spans="1:56" ht="19.5">
      <c r="A180" s="798"/>
      <c r="B180" s="17"/>
      <c r="C180" s="12" t="e">
        <f>#REF!</f>
        <v>#REF!</v>
      </c>
      <c r="D180" s="12" t="e">
        <f>#REF!</f>
        <v>#REF!</v>
      </c>
      <c r="E180" s="13" t="e">
        <f>#REF!</f>
        <v>#REF!</v>
      </c>
      <c r="F180" s="7"/>
      <c r="G180" s="14">
        <f>食材明細份數計算!G180*2+食材明細份數計算!H180*7+食材明細份數計算!I180*1</f>
        <v>0</v>
      </c>
      <c r="H180" s="15">
        <f>食材明細份數計算!H180*5+食材明細份數計算!J180*4</f>
        <v>0</v>
      </c>
      <c r="I180" s="15">
        <f>食材明細份數計算!G180*15+食材明細份數計算!I180*5</f>
        <v>0</v>
      </c>
      <c r="J180" s="16"/>
      <c r="L180" s="798"/>
      <c r="M180" s="17"/>
      <c r="N180" s="12" t="e">
        <f>#REF!</f>
        <v>#REF!</v>
      </c>
      <c r="O180" s="12" t="e">
        <f>#REF!</f>
        <v>#REF!</v>
      </c>
      <c r="P180" s="13" t="e">
        <f>#REF!</f>
        <v>#REF!</v>
      </c>
      <c r="Q180" s="7"/>
      <c r="R180" s="14">
        <f>食材明細份數計算!R180*2+食材明細份數計算!S180*7+食材明細份數計算!T180*1</f>
        <v>0</v>
      </c>
      <c r="S180" s="15">
        <f>食材明細份數計算!S180*5+食材明細份數計算!U180*4</f>
        <v>0</v>
      </c>
      <c r="T180" s="15">
        <f>食材明細份數計算!R180*15+食材明細份數計算!T180*5</f>
        <v>0</v>
      </c>
      <c r="U180" s="16"/>
      <c r="W180" s="798"/>
      <c r="X180" s="17"/>
      <c r="Y180" s="12" t="e">
        <f>#REF!</f>
        <v>#REF!</v>
      </c>
      <c r="Z180" s="12" t="e">
        <f>#REF!</f>
        <v>#REF!</v>
      </c>
      <c r="AA180" s="13" t="e">
        <f>#REF!</f>
        <v>#REF!</v>
      </c>
      <c r="AB180" s="7"/>
      <c r="AC180" s="14">
        <f>食材明細份數計算!AC180*2+食材明細份數計算!AD180*7+食材明細份數計算!AE180*1</f>
        <v>0</v>
      </c>
      <c r="AD180" s="15">
        <f>食材明細份數計算!AD180*5+食材明細份數計算!AF180*4</f>
        <v>0</v>
      </c>
      <c r="AE180" s="15">
        <f>食材明細份數計算!AC180*15+食材明細份數計算!AE180*5</f>
        <v>0</v>
      </c>
      <c r="AF180" s="16"/>
      <c r="AG180" s="11"/>
      <c r="AI180" s="798"/>
      <c r="AJ180" s="17"/>
      <c r="AK180" s="12" t="e">
        <f>#REF!</f>
        <v>#REF!</v>
      </c>
      <c r="AL180" s="12" t="e">
        <f>#REF!</f>
        <v>#REF!</v>
      </c>
      <c r="AM180" s="13" t="e">
        <f>#REF!</f>
        <v>#REF!</v>
      </c>
      <c r="AN180" s="7"/>
      <c r="AO180" s="14">
        <f>食材明細份數計算!AO180*2+食材明細份數計算!AP180*7+食材明細份數計算!AQ180*1</f>
        <v>0</v>
      </c>
      <c r="AP180" s="15">
        <f>食材明細份數計算!AP180*5+食材明細份數計算!AR180*4</f>
        <v>0</v>
      </c>
      <c r="AQ180" s="15">
        <f>食材明細份數計算!AO180*15+食材明細份數計算!AQ180*5</f>
        <v>0</v>
      </c>
      <c r="AR180" s="16"/>
      <c r="AS180" s="11"/>
      <c r="AU180" s="798"/>
      <c r="AV180" s="17"/>
      <c r="AW180" s="12" t="e">
        <f>#REF!</f>
        <v>#REF!</v>
      </c>
      <c r="AX180" s="12" t="e">
        <f>#REF!</f>
        <v>#REF!</v>
      </c>
      <c r="AY180" s="13" t="e">
        <f>#REF!</f>
        <v>#REF!</v>
      </c>
      <c r="AZ180" s="7"/>
      <c r="BA180" s="14">
        <f>食材明細份數計算!BA180*2+食材明細份數計算!BB180*7+食材明細份數計算!BC180*1</f>
        <v>0</v>
      </c>
      <c r="BB180" s="15">
        <f>食材明細份數計算!BB180*5+食材明細份數計算!BD180*4</f>
        <v>0</v>
      </c>
      <c r="BC180" s="15">
        <f>食材明細份數計算!BA180*15+食材明細份數計算!BC180*5</f>
        <v>0</v>
      </c>
      <c r="BD180" s="16"/>
    </row>
    <row r="181" spans="1:56" ht="19.5">
      <c r="A181" s="798"/>
      <c r="B181" s="18"/>
      <c r="C181" s="12" t="e">
        <f>#REF!</f>
        <v>#REF!</v>
      </c>
      <c r="D181" s="12" t="e">
        <f>#REF!</f>
        <v>#REF!</v>
      </c>
      <c r="E181" s="13" t="e">
        <f>#REF!</f>
        <v>#REF!</v>
      </c>
      <c r="F181" s="7"/>
      <c r="G181" s="14">
        <f>食材明細份數計算!G181*2+食材明細份數計算!H181*7+食材明細份數計算!I181*1</f>
        <v>0</v>
      </c>
      <c r="H181" s="15">
        <f>食材明細份數計算!H181*5+食材明細份數計算!J181*4</f>
        <v>0</v>
      </c>
      <c r="I181" s="15">
        <f>食材明細份數計算!G181*15+食材明細份數計算!I181*5</f>
        <v>0</v>
      </c>
      <c r="J181" s="16"/>
      <c r="L181" s="798"/>
      <c r="M181" s="18"/>
      <c r="N181" s="12" t="e">
        <f>#REF!</f>
        <v>#REF!</v>
      </c>
      <c r="O181" s="12" t="e">
        <f>#REF!</f>
        <v>#REF!</v>
      </c>
      <c r="P181" s="13" t="e">
        <f>#REF!</f>
        <v>#REF!</v>
      </c>
      <c r="Q181" s="7"/>
      <c r="R181" s="14">
        <f>食材明細份數計算!R181*2+食材明細份數計算!S181*7+食材明細份數計算!T181*1</f>
        <v>0</v>
      </c>
      <c r="S181" s="15">
        <f>食材明細份數計算!S181*5+食材明細份數計算!U181*4</f>
        <v>0</v>
      </c>
      <c r="T181" s="15">
        <f>食材明細份數計算!R181*15+食材明細份數計算!T181*5</f>
        <v>0</v>
      </c>
      <c r="U181" s="16"/>
      <c r="W181" s="798"/>
      <c r="X181" s="18"/>
      <c r="Y181" s="12" t="e">
        <f>#REF!</f>
        <v>#REF!</v>
      </c>
      <c r="Z181" s="12" t="e">
        <f>#REF!</f>
        <v>#REF!</v>
      </c>
      <c r="AA181" s="13" t="e">
        <f>#REF!</f>
        <v>#REF!</v>
      </c>
      <c r="AB181" s="7"/>
      <c r="AC181" s="14">
        <f>食材明細份數計算!AC181*2+食材明細份數計算!AD181*7+食材明細份數計算!AE181*1</f>
        <v>0</v>
      </c>
      <c r="AD181" s="15">
        <f>食材明細份數計算!AD181*5+食材明細份數計算!AF181*4</f>
        <v>0</v>
      </c>
      <c r="AE181" s="15">
        <f>食材明細份數計算!AC181*15+食材明細份數計算!AE181*5</f>
        <v>0</v>
      </c>
      <c r="AF181" s="16"/>
      <c r="AG181" s="11"/>
      <c r="AI181" s="798"/>
      <c r="AJ181" s="18"/>
      <c r="AK181" s="12" t="e">
        <f>#REF!</f>
        <v>#REF!</v>
      </c>
      <c r="AL181" s="12" t="e">
        <f>#REF!</f>
        <v>#REF!</v>
      </c>
      <c r="AM181" s="13" t="e">
        <f>#REF!</f>
        <v>#REF!</v>
      </c>
      <c r="AN181" s="7"/>
      <c r="AO181" s="14">
        <f>食材明細份數計算!AO181*2+食材明細份數計算!AP181*7+食材明細份數計算!AQ181*1</f>
        <v>0</v>
      </c>
      <c r="AP181" s="15">
        <f>食材明細份數計算!AP181*5+食材明細份數計算!AR181*4</f>
        <v>0</v>
      </c>
      <c r="AQ181" s="15">
        <f>食材明細份數計算!AO181*15+食材明細份數計算!AQ181*5</f>
        <v>0</v>
      </c>
      <c r="AR181" s="16"/>
      <c r="AS181" s="11"/>
      <c r="AU181" s="798"/>
      <c r="AV181" s="18"/>
      <c r="AW181" s="12" t="e">
        <f>#REF!</f>
        <v>#REF!</v>
      </c>
      <c r="AX181" s="12" t="e">
        <f>#REF!</f>
        <v>#REF!</v>
      </c>
      <c r="AY181" s="13" t="e">
        <f>#REF!</f>
        <v>#REF!</v>
      </c>
      <c r="AZ181" s="7"/>
      <c r="BA181" s="14">
        <f>食材明細份數計算!BA181*2+食材明細份數計算!BB181*7+食材明細份數計算!BC181*1</f>
        <v>0</v>
      </c>
      <c r="BB181" s="15">
        <f>食材明細份數計算!BB181*5+食材明細份數計算!BD181*4</f>
        <v>0</v>
      </c>
      <c r="BC181" s="15">
        <f>食材明細份數計算!BA181*15+食材明細份數計算!BC181*5</f>
        <v>0</v>
      </c>
      <c r="BD181" s="16"/>
    </row>
    <row r="182" spans="1:56" ht="20.5" customHeight="1">
      <c r="A182" s="797" t="s">
        <v>86</v>
      </c>
      <c r="B182" s="5" t="e">
        <f>#REF!</f>
        <v>#REF!</v>
      </c>
      <c r="C182" s="5" t="e">
        <f>#REF!</f>
        <v>#REF!</v>
      </c>
      <c r="D182" s="5" t="e">
        <f>#REF!</f>
        <v>#REF!</v>
      </c>
      <c r="E182" s="6" t="e">
        <f>#REF!</f>
        <v>#REF!</v>
      </c>
      <c r="F182" s="7"/>
      <c r="G182" s="8">
        <f>食材明細份數計算!G182*2+食材明細份數計算!H182*7+食材明細份數計算!I182*1</f>
        <v>0</v>
      </c>
      <c r="H182" s="9">
        <f>食材明細份數計算!H182*5+食材明細份數計算!J182*4</f>
        <v>0</v>
      </c>
      <c r="I182" s="9">
        <f>食材明細份數計算!G182*15+食材明細份數計算!I182*5</f>
        <v>0</v>
      </c>
      <c r="J182" s="10"/>
      <c r="L182" s="797" t="s">
        <v>86</v>
      </c>
      <c r="M182" s="5" t="e">
        <f>#REF!</f>
        <v>#REF!</v>
      </c>
      <c r="N182" s="5" t="e">
        <f>#REF!</f>
        <v>#REF!</v>
      </c>
      <c r="O182" s="5" t="e">
        <f>#REF!</f>
        <v>#REF!</v>
      </c>
      <c r="P182" s="6" t="e">
        <f>#REF!</f>
        <v>#REF!</v>
      </c>
      <c r="Q182" s="7"/>
      <c r="R182" s="8">
        <f>食材明細份數計算!R182*2+食材明細份數計算!S182*7+食材明細份數計算!T182*1</f>
        <v>0</v>
      </c>
      <c r="S182" s="9">
        <f>食材明細份數計算!S182*5+食材明細份數計算!U182*4</f>
        <v>0</v>
      </c>
      <c r="T182" s="9">
        <f>食材明細份數計算!R182*15+食材明細份數計算!T182*5</f>
        <v>0</v>
      </c>
      <c r="U182" s="10"/>
      <c r="W182" s="797" t="s">
        <v>86</v>
      </c>
      <c r="X182" s="5" t="e">
        <f>#REF!</f>
        <v>#REF!</v>
      </c>
      <c r="Y182" s="5" t="e">
        <f>#REF!</f>
        <v>#REF!</v>
      </c>
      <c r="Z182" s="5" t="e">
        <f>#REF!</f>
        <v>#REF!</v>
      </c>
      <c r="AA182" s="6" t="e">
        <f>#REF!</f>
        <v>#REF!</v>
      </c>
      <c r="AB182" s="7"/>
      <c r="AC182" s="8">
        <f>食材明細份數計算!AC182*2+食材明細份數計算!AD182*7+食材明細份數計算!AE182*1</f>
        <v>0</v>
      </c>
      <c r="AD182" s="9">
        <f>食材明細份數計算!AD182*5+食材明細份數計算!AF182*4</f>
        <v>0</v>
      </c>
      <c r="AE182" s="9">
        <f>食材明細份數計算!AC182*15+食材明細份數計算!AE182*5</f>
        <v>0</v>
      </c>
      <c r="AF182" s="10"/>
      <c r="AG182" s="11"/>
      <c r="AI182" s="797" t="s">
        <v>86</v>
      </c>
      <c r="AJ182" s="5" t="e">
        <f>#REF!</f>
        <v>#REF!</v>
      </c>
      <c r="AK182" s="5" t="e">
        <f>#REF!</f>
        <v>#REF!</v>
      </c>
      <c r="AL182" s="5" t="e">
        <f>#REF!</f>
        <v>#REF!</v>
      </c>
      <c r="AM182" s="6" t="e">
        <f>#REF!</f>
        <v>#REF!</v>
      </c>
      <c r="AN182" s="7"/>
      <c r="AO182" s="8">
        <f>食材明細份數計算!AO182*2+食材明細份數計算!AP182*7+食材明細份數計算!AQ182*1</f>
        <v>0</v>
      </c>
      <c r="AP182" s="9">
        <f>食材明細份數計算!AP182*5+食材明細份數計算!AR182*4</f>
        <v>0</v>
      </c>
      <c r="AQ182" s="9">
        <f>食材明細份數計算!AO182*15+食材明細份數計算!AQ182*5</f>
        <v>0</v>
      </c>
      <c r="AR182" s="10"/>
      <c r="AS182" s="11"/>
      <c r="AU182" s="797" t="s">
        <v>86</v>
      </c>
      <c r="AV182" s="5" t="e">
        <f>#REF!</f>
        <v>#REF!</v>
      </c>
      <c r="AW182" s="5" t="e">
        <f>#REF!</f>
        <v>#REF!</v>
      </c>
      <c r="AX182" s="5" t="e">
        <f>#REF!</f>
        <v>#REF!</v>
      </c>
      <c r="AY182" s="6" t="e">
        <f>#REF!</f>
        <v>#REF!</v>
      </c>
      <c r="AZ182" s="7"/>
      <c r="BA182" s="8">
        <f>食材明細份數計算!BA182*2+食材明細份數計算!BB182*7+食材明細份數計算!BC182*1</f>
        <v>0</v>
      </c>
      <c r="BB182" s="9">
        <f>食材明細份數計算!BB182*5+食材明細份數計算!BD182*4</f>
        <v>0</v>
      </c>
      <c r="BC182" s="9">
        <f>食材明細份數計算!BA182*15+食材明細份數計算!BC182*5</f>
        <v>0</v>
      </c>
      <c r="BD182" s="10"/>
    </row>
    <row r="183" spans="1:56" ht="19.5">
      <c r="A183" s="798"/>
      <c r="B183" s="12"/>
      <c r="C183" s="12" t="e">
        <f>#REF!</f>
        <v>#REF!</v>
      </c>
      <c r="D183" s="12" t="e">
        <f>#REF!</f>
        <v>#REF!</v>
      </c>
      <c r="E183" s="13" t="e">
        <f>#REF!</f>
        <v>#REF!</v>
      </c>
      <c r="F183" s="7"/>
      <c r="G183" s="14">
        <f>食材明細份數計算!G183*2+食材明細份數計算!H183*7+食材明細份數計算!I183*1</f>
        <v>0</v>
      </c>
      <c r="H183" s="15">
        <f>食材明細份數計算!H183*5+食材明細份數計算!J183*4</f>
        <v>0</v>
      </c>
      <c r="I183" s="15">
        <f>食材明細份數計算!G183*15+食材明細份數計算!I183*5</f>
        <v>0</v>
      </c>
      <c r="J183" s="16"/>
      <c r="L183" s="798"/>
      <c r="M183" s="12"/>
      <c r="N183" s="12" t="e">
        <f>#REF!</f>
        <v>#REF!</v>
      </c>
      <c r="O183" s="12" t="e">
        <f>#REF!</f>
        <v>#REF!</v>
      </c>
      <c r="P183" s="13" t="e">
        <f>#REF!</f>
        <v>#REF!</v>
      </c>
      <c r="Q183" s="7"/>
      <c r="R183" s="14">
        <f>食材明細份數計算!R183*2+食材明細份數計算!S183*7+食材明細份數計算!T183*1</f>
        <v>0</v>
      </c>
      <c r="S183" s="15">
        <f>食材明細份數計算!S183*5+食材明細份數計算!U183*4</f>
        <v>0</v>
      </c>
      <c r="T183" s="15">
        <f>食材明細份數計算!R183*15+食材明細份數計算!T183*5</f>
        <v>0</v>
      </c>
      <c r="U183" s="16"/>
      <c r="W183" s="798"/>
      <c r="X183" s="12"/>
      <c r="Y183" s="12" t="e">
        <f>#REF!</f>
        <v>#REF!</v>
      </c>
      <c r="Z183" s="12" t="e">
        <f>#REF!</f>
        <v>#REF!</v>
      </c>
      <c r="AA183" s="13" t="e">
        <f>#REF!</f>
        <v>#REF!</v>
      </c>
      <c r="AB183" s="7"/>
      <c r="AC183" s="14">
        <f>食材明細份數計算!AC183*2+食材明細份數計算!AD183*7+食材明細份數計算!AE183*1</f>
        <v>0</v>
      </c>
      <c r="AD183" s="15">
        <f>食材明細份數計算!AD183*5+食材明細份數計算!AF183*4</f>
        <v>0</v>
      </c>
      <c r="AE183" s="15">
        <f>食材明細份數計算!AC183*15+食材明細份數計算!AE183*5</f>
        <v>0</v>
      </c>
      <c r="AF183" s="16"/>
      <c r="AG183" s="11"/>
      <c r="AI183" s="798"/>
      <c r="AJ183" s="12"/>
      <c r="AK183" s="12" t="e">
        <f>#REF!</f>
        <v>#REF!</v>
      </c>
      <c r="AL183" s="12" t="e">
        <f>#REF!</f>
        <v>#REF!</v>
      </c>
      <c r="AM183" s="13" t="e">
        <f>#REF!</f>
        <v>#REF!</v>
      </c>
      <c r="AN183" s="7"/>
      <c r="AO183" s="14">
        <f>食材明細份數計算!AO183*2+食材明細份數計算!AP183*7+食材明細份數計算!AQ183*1</f>
        <v>0</v>
      </c>
      <c r="AP183" s="15">
        <f>食材明細份數計算!AP183*5+食材明細份數計算!AR183*4</f>
        <v>0</v>
      </c>
      <c r="AQ183" s="15">
        <f>食材明細份數計算!AO183*15+食材明細份數計算!AQ183*5</f>
        <v>0</v>
      </c>
      <c r="AR183" s="16"/>
      <c r="AS183" s="11"/>
      <c r="AU183" s="798"/>
      <c r="AV183" s="12"/>
      <c r="AW183" s="12" t="e">
        <f>#REF!</f>
        <v>#REF!</v>
      </c>
      <c r="AX183" s="12" t="e">
        <f>#REF!</f>
        <v>#REF!</v>
      </c>
      <c r="AY183" s="13" t="e">
        <f>#REF!</f>
        <v>#REF!</v>
      </c>
      <c r="AZ183" s="7"/>
      <c r="BA183" s="14">
        <f>食材明細份數計算!BA183*2+食材明細份數計算!BB183*7+食材明細份數計算!BC183*1</f>
        <v>0</v>
      </c>
      <c r="BB183" s="15">
        <f>食材明細份數計算!BB183*5+食材明細份數計算!BD183*4</f>
        <v>0</v>
      </c>
      <c r="BC183" s="15">
        <f>食材明細份數計算!BA183*15+食材明細份數計算!BC183*5</f>
        <v>0</v>
      </c>
      <c r="BD183" s="16"/>
    </row>
    <row r="184" spans="1:56" ht="19.5">
      <c r="A184" s="798"/>
      <c r="B184" s="17"/>
      <c r="C184" s="12" t="e">
        <f>#REF!</f>
        <v>#REF!</v>
      </c>
      <c r="D184" s="12" t="e">
        <f>#REF!</f>
        <v>#REF!</v>
      </c>
      <c r="E184" s="13" t="e">
        <f>#REF!</f>
        <v>#REF!</v>
      </c>
      <c r="F184" s="7"/>
      <c r="G184" s="14">
        <f>食材明細份數計算!G184*2+食材明細份數計算!H184*7+食材明細份數計算!I184*1</f>
        <v>0</v>
      </c>
      <c r="H184" s="15">
        <f>食材明細份數計算!H184*5+食材明細份數計算!J184*4</f>
        <v>0</v>
      </c>
      <c r="I184" s="15">
        <f>食材明細份數計算!G184*15+食材明細份數計算!I184*5</f>
        <v>0</v>
      </c>
      <c r="J184" s="16"/>
      <c r="L184" s="798"/>
      <c r="M184" s="17"/>
      <c r="N184" s="12" t="e">
        <f>#REF!</f>
        <v>#REF!</v>
      </c>
      <c r="O184" s="12" t="e">
        <f>#REF!</f>
        <v>#REF!</v>
      </c>
      <c r="P184" s="13" t="e">
        <f>#REF!</f>
        <v>#REF!</v>
      </c>
      <c r="Q184" s="7"/>
      <c r="R184" s="14">
        <f>食材明細份數計算!R184*2+食材明細份數計算!S184*7+食材明細份數計算!T184*1</f>
        <v>0</v>
      </c>
      <c r="S184" s="15">
        <f>食材明細份數計算!S184*5+食材明細份數計算!U184*4</f>
        <v>0</v>
      </c>
      <c r="T184" s="15">
        <f>食材明細份數計算!R184*15+食材明細份數計算!T184*5</f>
        <v>0</v>
      </c>
      <c r="U184" s="16"/>
      <c r="W184" s="798"/>
      <c r="X184" s="17"/>
      <c r="Y184" s="12" t="e">
        <f>#REF!</f>
        <v>#REF!</v>
      </c>
      <c r="Z184" s="12" t="e">
        <f>#REF!</f>
        <v>#REF!</v>
      </c>
      <c r="AA184" s="13" t="e">
        <f>#REF!</f>
        <v>#REF!</v>
      </c>
      <c r="AB184" s="7"/>
      <c r="AC184" s="14">
        <f>食材明細份數計算!AC184*2+食材明細份數計算!AD184*7+食材明細份數計算!AE184*1</f>
        <v>0</v>
      </c>
      <c r="AD184" s="15">
        <f>食材明細份數計算!AD184*5+食材明細份數計算!AF184*4</f>
        <v>0</v>
      </c>
      <c r="AE184" s="15">
        <f>食材明細份數計算!AC184*15+食材明細份數計算!AE184*5</f>
        <v>0</v>
      </c>
      <c r="AF184" s="16"/>
      <c r="AG184" s="11"/>
      <c r="AI184" s="798"/>
      <c r="AJ184" s="17"/>
      <c r="AK184" s="12" t="e">
        <f>#REF!</f>
        <v>#REF!</v>
      </c>
      <c r="AL184" s="12" t="e">
        <f>#REF!</f>
        <v>#REF!</v>
      </c>
      <c r="AM184" s="13" t="e">
        <f>#REF!</f>
        <v>#REF!</v>
      </c>
      <c r="AN184" s="7"/>
      <c r="AO184" s="14">
        <f>食材明細份數計算!AO184*2+食材明細份數計算!AP184*7+食材明細份數計算!AQ184*1</f>
        <v>0</v>
      </c>
      <c r="AP184" s="15">
        <f>食材明細份數計算!AP184*5+食材明細份數計算!AR184*4</f>
        <v>0</v>
      </c>
      <c r="AQ184" s="15">
        <f>食材明細份數計算!AO184*15+食材明細份數計算!AQ184*5</f>
        <v>0</v>
      </c>
      <c r="AR184" s="16"/>
      <c r="AS184" s="11"/>
      <c r="AU184" s="798"/>
      <c r="AV184" s="17"/>
      <c r="AW184" s="12" t="e">
        <f>#REF!</f>
        <v>#REF!</v>
      </c>
      <c r="AX184" s="12" t="e">
        <f>#REF!</f>
        <v>#REF!</v>
      </c>
      <c r="AY184" s="13" t="e">
        <f>#REF!</f>
        <v>#REF!</v>
      </c>
      <c r="AZ184" s="7"/>
      <c r="BA184" s="14">
        <f>食材明細份數計算!BA184*2+食材明細份數計算!BB184*7+食材明細份數計算!BC184*1</f>
        <v>0</v>
      </c>
      <c r="BB184" s="15">
        <f>食材明細份數計算!BB184*5+食材明細份數計算!BD184*4</f>
        <v>0</v>
      </c>
      <c r="BC184" s="15">
        <f>食材明細份數計算!BA184*15+食材明細份數計算!BC184*5</f>
        <v>0</v>
      </c>
      <c r="BD184" s="16"/>
    </row>
    <row r="185" spans="1:56" ht="19.5">
      <c r="A185" s="798"/>
      <c r="B185" s="17"/>
      <c r="C185" s="12" t="e">
        <f>#REF!</f>
        <v>#REF!</v>
      </c>
      <c r="D185" s="12" t="e">
        <f>#REF!</f>
        <v>#REF!</v>
      </c>
      <c r="E185" s="13" t="e">
        <f>#REF!</f>
        <v>#REF!</v>
      </c>
      <c r="F185" s="7"/>
      <c r="G185" s="14">
        <f>食材明細份數計算!G185*2+食材明細份數計算!H185*7+食材明細份數計算!I185*1</f>
        <v>0</v>
      </c>
      <c r="H185" s="15">
        <f>食材明細份數計算!H185*5+食材明細份數計算!J185*4</f>
        <v>0</v>
      </c>
      <c r="I185" s="15">
        <f>食材明細份數計算!G185*15+食材明細份數計算!I185*5</f>
        <v>0</v>
      </c>
      <c r="J185" s="16"/>
      <c r="L185" s="798"/>
      <c r="M185" s="17"/>
      <c r="N185" s="12" t="e">
        <f>#REF!</f>
        <v>#REF!</v>
      </c>
      <c r="O185" s="12" t="e">
        <f>#REF!</f>
        <v>#REF!</v>
      </c>
      <c r="P185" s="13" t="e">
        <f>#REF!</f>
        <v>#REF!</v>
      </c>
      <c r="Q185" s="7"/>
      <c r="R185" s="14">
        <f>食材明細份數計算!R185*2+食材明細份數計算!S185*7+食材明細份數計算!T185*1</f>
        <v>0</v>
      </c>
      <c r="S185" s="15">
        <f>食材明細份數計算!S185*5+食材明細份數計算!U185*4</f>
        <v>0</v>
      </c>
      <c r="T185" s="15">
        <f>食材明細份數計算!R185*15+食材明細份數計算!T185*5</f>
        <v>0</v>
      </c>
      <c r="U185" s="16"/>
      <c r="W185" s="798"/>
      <c r="X185" s="17"/>
      <c r="Y185" s="12" t="e">
        <f>#REF!</f>
        <v>#REF!</v>
      </c>
      <c r="Z185" s="12" t="e">
        <f>#REF!</f>
        <v>#REF!</v>
      </c>
      <c r="AA185" s="13" t="e">
        <f>#REF!</f>
        <v>#REF!</v>
      </c>
      <c r="AB185" s="7"/>
      <c r="AC185" s="14">
        <f>食材明細份數計算!AC185*2+食材明細份數計算!AD185*7+食材明細份數計算!AE185*1</f>
        <v>0</v>
      </c>
      <c r="AD185" s="15">
        <f>食材明細份數計算!AD185*5+食材明細份數計算!AF185*4</f>
        <v>0</v>
      </c>
      <c r="AE185" s="15">
        <f>食材明細份數計算!AC185*15+食材明細份數計算!AE185*5</f>
        <v>0</v>
      </c>
      <c r="AF185" s="16"/>
      <c r="AG185" s="11"/>
      <c r="AI185" s="798"/>
      <c r="AJ185" s="17"/>
      <c r="AK185" s="12" t="e">
        <f>#REF!</f>
        <v>#REF!</v>
      </c>
      <c r="AL185" s="12" t="e">
        <f>#REF!</f>
        <v>#REF!</v>
      </c>
      <c r="AM185" s="13" t="e">
        <f>#REF!</f>
        <v>#REF!</v>
      </c>
      <c r="AN185" s="7"/>
      <c r="AO185" s="14">
        <f>食材明細份數計算!AO185*2+食材明細份數計算!AP185*7+食材明細份數計算!AQ185*1</f>
        <v>0</v>
      </c>
      <c r="AP185" s="15">
        <f>食材明細份數計算!AP185*5+食材明細份數計算!AR185*4</f>
        <v>0</v>
      </c>
      <c r="AQ185" s="15">
        <f>食材明細份數計算!AO185*15+食材明細份數計算!AQ185*5</f>
        <v>0</v>
      </c>
      <c r="AR185" s="16"/>
      <c r="AS185" s="11"/>
      <c r="AU185" s="798"/>
      <c r="AV185" s="17"/>
      <c r="AW185" s="12" t="e">
        <f>#REF!</f>
        <v>#REF!</v>
      </c>
      <c r="AX185" s="12" t="e">
        <f>#REF!</f>
        <v>#REF!</v>
      </c>
      <c r="AY185" s="13" t="e">
        <f>#REF!</f>
        <v>#REF!</v>
      </c>
      <c r="AZ185" s="7"/>
      <c r="BA185" s="14">
        <f>食材明細份數計算!BA185*2+食材明細份數計算!BB185*7+食材明細份數計算!BC185*1</f>
        <v>0</v>
      </c>
      <c r="BB185" s="15">
        <f>食材明細份數計算!BB185*5+食材明細份數計算!BD185*4</f>
        <v>0</v>
      </c>
      <c r="BC185" s="15">
        <f>食材明細份數計算!BA185*15+食材明細份數計算!BC185*5</f>
        <v>0</v>
      </c>
      <c r="BD185" s="16"/>
    </row>
    <row r="186" spans="1:56" ht="19.5">
      <c r="A186" s="798"/>
      <c r="B186" s="17"/>
      <c r="C186" s="12" t="e">
        <f>#REF!</f>
        <v>#REF!</v>
      </c>
      <c r="D186" s="12" t="e">
        <f>#REF!</f>
        <v>#REF!</v>
      </c>
      <c r="E186" s="13" t="e">
        <f>#REF!</f>
        <v>#REF!</v>
      </c>
      <c r="F186" s="7"/>
      <c r="G186" s="14">
        <f>食材明細份數計算!G186*2+食材明細份數計算!H186*7+食材明細份數計算!I186*1</f>
        <v>0</v>
      </c>
      <c r="H186" s="15">
        <f>食材明細份數計算!H186*5+食材明細份數計算!J186*4</f>
        <v>0</v>
      </c>
      <c r="I186" s="15">
        <f>食材明細份數計算!G186*15+食材明細份數計算!I186*5</f>
        <v>0</v>
      </c>
      <c r="J186" s="16"/>
      <c r="L186" s="798"/>
      <c r="M186" s="17"/>
      <c r="N186" s="12" t="e">
        <f>#REF!</f>
        <v>#REF!</v>
      </c>
      <c r="O186" s="12" t="e">
        <f>#REF!</f>
        <v>#REF!</v>
      </c>
      <c r="P186" s="13" t="e">
        <f>#REF!</f>
        <v>#REF!</v>
      </c>
      <c r="Q186" s="7"/>
      <c r="R186" s="14">
        <f>食材明細份數計算!R186*2+食材明細份數計算!S186*7+食材明細份數計算!T186*1</f>
        <v>0</v>
      </c>
      <c r="S186" s="15">
        <f>食材明細份數計算!S186*5+食材明細份數計算!U186*4</f>
        <v>0</v>
      </c>
      <c r="T186" s="15">
        <f>食材明細份數計算!R186*15+食材明細份數計算!T186*5</f>
        <v>0</v>
      </c>
      <c r="U186" s="16"/>
      <c r="W186" s="798"/>
      <c r="X186" s="17"/>
      <c r="Y186" s="12" t="e">
        <f>#REF!</f>
        <v>#REF!</v>
      </c>
      <c r="Z186" s="12" t="e">
        <f>#REF!</f>
        <v>#REF!</v>
      </c>
      <c r="AA186" s="13" t="e">
        <f>#REF!</f>
        <v>#REF!</v>
      </c>
      <c r="AB186" s="7"/>
      <c r="AC186" s="14">
        <f>食材明細份數計算!AC186*2+食材明細份數計算!AD186*7+食材明細份數計算!AE186*1</f>
        <v>0</v>
      </c>
      <c r="AD186" s="15">
        <f>食材明細份數計算!AD186*5+食材明細份數計算!AF186*4</f>
        <v>0</v>
      </c>
      <c r="AE186" s="15">
        <f>食材明細份數計算!AC186*15+食材明細份數計算!AE186*5</f>
        <v>0</v>
      </c>
      <c r="AF186" s="16"/>
      <c r="AG186" s="11"/>
      <c r="AI186" s="798"/>
      <c r="AJ186" s="17"/>
      <c r="AK186" s="12" t="e">
        <f>#REF!</f>
        <v>#REF!</v>
      </c>
      <c r="AL186" s="12" t="e">
        <f>#REF!</f>
        <v>#REF!</v>
      </c>
      <c r="AM186" s="13" t="e">
        <f>#REF!</f>
        <v>#REF!</v>
      </c>
      <c r="AN186" s="7"/>
      <c r="AO186" s="14">
        <f>食材明細份數計算!AO186*2+食材明細份數計算!AP186*7+食材明細份數計算!AQ186*1</f>
        <v>0</v>
      </c>
      <c r="AP186" s="15">
        <f>食材明細份數計算!AP186*5+食材明細份數計算!AR186*4</f>
        <v>0</v>
      </c>
      <c r="AQ186" s="15">
        <f>食材明細份數計算!AO186*15+食材明細份數計算!AQ186*5</f>
        <v>0</v>
      </c>
      <c r="AR186" s="16"/>
      <c r="AS186" s="11"/>
      <c r="AU186" s="798"/>
      <c r="AV186" s="17"/>
      <c r="AW186" s="12" t="e">
        <f>#REF!</f>
        <v>#REF!</v>
      </c>
      <c r="AX186" s="12" t="e">
        <f>#REF!</f>
        <v>#REF!</v>
      </c>
      <c r="AY186" s="13" t="e">
        <f>#REF!</f>
        <v>#REF!</v>
      </c>
      <c r="AZ186" s="7"/>
      <c r="BA186" s="14">
        <f>食材明細份數計算!BA186*2+食材明細份數計算!BB186*7+食材明細份數計算!BC186*1</f>
        <v>0</v>
      </c>
      <c r="BB186" s="15">
        <f>食材明細份數計算!BB186*5+食材明細份數計算!BD186*4</f>
        <v>0</v>
      </c>
      <c r="BC186" s="15">
        <f>食材明細份數計算!BA186*15+食材明細份數計算!BC186*5</f>
        <v>0</v>
      </c>
      <c r="BD186" s="16"/>
    </row>
    <row r="187" spans="1:56" ht="19.5">
      <c r="A187" s="26"/>
      <c r="B187" s="27"/>
      <c r="C187" s="27" t="e">
        <f>#REF!</f>
        <v>#REF!</v>
      </c>
      <c r="D187" s="27" t="e">
        <f>#REF!</f>
        <v>#REF!</v>
      </c>
      <c r="E187" s="28" t="e">
        <f>#REF!</f>
        <v>#REF!</v>
      </c>
      <c r="F187" s="29"/>
      <c r="G187" s="30">
        <f>SUM(G152:G186)</f>
        <v>0</v>
      </c>
      <c r="H187" s="27">
        <f>SUM(H152:H186)</f>
        <v>0</v>
      </c>
      <c r="I187" s="27">
        <f>SUM(I152:I186)</f>
        <v>0</v>
      </c>
      <c r="J187" s="31">
        <f>SUM(J152:J186)</f>
        <v>0</v>
      </c>
      <c r="K187" s="32"/>
      <c r="L187" s="26"/>
      <c r="M187" s="27"/>
      <c r="N187" s="27" t="e">
        <f>#REF!</f>
        <v>#REF!</v>
      </c>
      <c r="O187" s="27" t="e">
        <f>#REF!</f>
        <v>#REF!</v>
      </c>
      <c r="P187" s="28" t="e">
        <f>#REF!</f>
        <v>#REF!</v>
      </c>
      <c r="Q187" s="29"/>
      <c r="R187" s="30">
        <f>SUM(R152:R186)</f>
        <v>0</v>
      </c>
      <c r="S187" s="27">
        <f>SUM(S152:S186)</f>
        <v>0</v>
      </c>
      <c r="T187" s="27">
        <f>SUM(T152:T186)</f>
        <v>0</v>
      </c>
      <c r="U187" s="31">
        <f>SUM(U152:U186)</f>
        <v>0</v>
      </c>
      <c r="V187" s="32"/>
      <c r="W187" s="26"/>
      <c r="X187" s="27"/>
      <c r="Y187" s="27" t="e">
        <f>#REF!</f>
        <v>#REF!</v>
      </c>
      <c r="Z187" s="27" t="e">
        <f>#REF!</f>
        <v>#REF!</v>
      </c>
      <c r="AA187" s="28" t="e">
        <f>#REF!</f>
        <v>#REF!</v>
      </c>
      <c r="AB187" s="29"/>
      <c r="AC187" s="30">
        <f>SUM(AC152:AC186)</f>
        <v>0</v>
      </c>
      <c r="AD187" s="27">
        <f>SUM(AD152:AD186)</f>
        <v>0</v>
      </c>
      <c r="AE187" s="27">
        <f>SUM(AE152:AE186)</f>
        <v>0</v>
      </c>
      <c r="AF187" s="31">
        <f>SUM(AF152:AF186)</f>
        <v>0</v>
      </c>
      <c r="AG187" s="33"/>
      <c r="AH187" s="32"/>
      <c r="AI187" s="26"/>
      <c r="AJ187" s="27"/>
      <c r="AK187" s="27" t="e">
        <f>#REF!</f>
        <v>#REF!</v>
      </c>
      <c r="AL187" s="27" t="e">
        <f>#REF!</f>
        <v>#REF!</v>
      </c>
      <c r="AM187" s="28" t="e">
        <f>#REF!</f>
        <v>#REF!</v>
      </c>
      <c r="AN187" s="29"/>
      <c r="AO187" s="30">
        <f>SUM(AO152:AO186)</f>
        <v>0</v>
      </c>
      <c r="AP187" s="27">
        <f>SUM(AP152:AP186)</f>
        <v>0</v>
      </c>
      <c r="AQ187" s="27">
        <f>SUM(AQ152:AQ186)</f>
        <v>0</v>
      </c>
      <c r="AR187" s="31">
        <f>SUM(AR152:AR186)</f>
        <v>0</v>
      </c>
      <c r="AS187" s="33"/>
      <c r="AT187" s="32"/>
      <c r="AU187" s="26"/>
      <c r="AV187" s="27"/>
      <c r="AW187" s="27" t="e">
        <f>#REF!</f>
        <v>#REF!</v>
      </c>
      <c r="AX187" s="27" t="e">
        <f>#REF!</f>
        <v>#REF!</v>
      </c>
      <c r="AY187" s="28" t="e">
        <f>#REF!</f>
        <v>#REF!</v>
      </c>
      <c r="AZ187" s="29"/>
      <c r="BA187" s="30">
        <f>SUM(BA152:BA186)</f>
        <v>0</v>
      </c>
      <c r="BB187" s="27">
        <f>SUM(BB152:BB186)</f>
        <v>0</v>
      </c>
      <c r="BC187" s="27">
        <f>SUM(BC152:BC186)</f>
        <v>0</v>
      </c>
      <c r="BD187" s="31">
        <f>SUM(BD152:BD186)</f>
        <v>0</v>
      </c>
    </row>
  </sheetData>
  <mergeCells count="175">
    <mergeCell ref="AX2:AY2"/>
    <mergeCell ref="A40:C40"/>
    <mergeCell ref="D40:E40"/>
    <mergeCell ref="L40:N40"/>
    <mergeCell ref="O40:P40"/>
    <mergeCell ref="W40:Y40"/>
    <mergeCell ref="Z40:AA40"/>
    <mergeCell ref="AI40:AK40"/>
    <mergeCell ref="AL40:AM40"/>
    <mergeCell ref="AU40:AW40"/>
    <mergeCell ref="AX40:AY40"/>
    <mergeCell ref="A2:C2"/>
    <mergeCell ref="D2:E2"/>
    <mergeCell ref="L2:N2"/>
    <mergeCell ref="O2:P2"/>
    <mergeCell ref="W2:Y2"/>
    <mergeCell ref="Z2:AA2"/>
    <mergeCell ref="AI2:AK2"/>
    <mergeCell ref="AL2:AM2"/>
    <mergeCell ref="AU2:AW2"/>
    <mergeCell ref="AU3:AU10"/>
    <mergeCell ref="AU11:AU18"/>
    <mergeCell ref="AU19:AU26"/>
    <mergeCell ref="AU27:AU32"/>
    <mergeCell ref="AL151:AM151"/>
    <mergeCell ref="AU151:AW151"/>
    <mergeCell ref="AX77:AY77"/>
    <mergeCell ref="A114:C114"/>
    <mergeCell ref="D114:E114"/>
    <mergeCell ref="L114:N114"/>
    <mergeCell ref="O114:P114"/>
    <mergeCell ref="W114:Y114"/>
    <mergeCell ref="Z114:AA114"/>
    <mergeCell ref="AI114:AK114"/>
    <mergeCell ref="AL114:AM114"/>
    <mergeCell ref="AU114:AW114"/>
    <mergeCell ref="AX114:AY114"/>
    <mergeCell ref="A77:C77"/>
    <mergeCell ref="D77:E77"/>
    <mergeCell ref="L77:N77"/>
    <mergeCell ref="O77:P77"/>
    <mergeCell ref="W77:Y77"/>
    <mergeCell ref="Z77:AA77"/>
    <mergeCell ref="AI77:AK77"/>
    <mergeCell ref="AL77:AM77"/>
    <mergeCell ref="AU77:AW77"/>
    <mergeCell ref="L145:L149"/>
    <mergeCell ref="W145:W149"/>
    <mergeCell ref="A151:C151"/>
    <mergeCell ref="D151:E151"/>
    <mergeCell ref="L151:N151"/>
    <mergeCell ref="O151:P151"/>
    <mergeCell ref="W151:Y151"/>
    <mergeCell ref="Z151:AA151"/>
    <mergeCell ref="AI151:AK151"/>
    <mergeCell ref="L123:L130"/>
    <mergeCell ref="L131:L138"/>
    <mergeCell ref="L139:L144"/>
    <mergeCell ref="AI123:AI130"/>
    <mergeCell ref="AI131:AI138"/>
    <mergeCell ref="AI139:AI144"/>
    <mergeCell ref="AX151:AY151"/>
    <mergeCell ref="A3:A10"/>
    <mergeCell ref="A11:A18"/>
    <mergeCell ref="A19:A26"/>
    <mergeCell ref="A27:A32"/>
    <mergeCell ref="A33:A37"/>
    <mergeCell ref="A41:A48"/>
    <mergeCell ref="A49:A56"/>
    <mergeCell ref="A57:A64"/>
    <mergeCell ref="A65:A70"/>
    <mergeCell ref="A71:A75"/>
    <mergeCell ref="A78:A85"/>
    <mergeCell ref="A86:A93"/>
    <mergeCell ref="A94:A101"/>
    <mergeCell ref="A102:A107"/>
    <mergeCell ref="A108:A112"/>
    <mergeCell ref="A115:A122"/>
    <mergeCell ref="A123:A130"/>
    <mergeCell ref="A131:A138"/>
    <mergeCell ref="A139:A144"/>
    <mergeCell ref="A145:A149"/>
    <mergeCell ref="W123:W130"/>
    <mergeCell ref="W131:W138"/>
    <mergeCell ref="W139:W144"/>
    <mergeCell ref="A152:A159"/>
    <mergeCell ref="A160:A167"/>
    <mergeCell ref="A168:A175"/>
    <mergeCell ref="A176:A181"/>
    <mergeCell ref="A182:A186"/>
    <mergeCell ref="L3:L10"/>
    <mergeCell ref="L11:L18"/>
    <mergeCell ref="L19:L26"/>
    <mergeCell ref="L27:L32"/>
    <mergeCell ref="L33:L37"/>
    <mergeCell ref="L41:L48"/>
    <mergeCell ref="L49:L56"/>
    <mergeCell ref="L57:L64"/>
    <mergeCell ref="L65:L70"/>
    <mergeCell ref="L71:L75"/>
    <mergeCell ref="L78:L85"/>
    <mergeCell ref="L86:L93"/>
    <mergeCell ref="L94:L101"/>
    <mergeCell ref="L102:L107"/>
    <mergeCell ref="L108:L112"/>
    <mergeCell ref="L115:L122"/>
    <mergeCell ref="L152:L159"/>
    <mergeCell ref="L160:L167"/>
    <mergeCell ref="L168:L175"/>
    <mergeCell ref="L176:L181"/>
    <mergeCell ref="L182:L186"/>
    <mergeCell ref="W3:W10"/>
    <mergeCell ref="W11:W18"/>
    <mergeCell ref="W19:W26"/>
    <mergeCell ref="W27:W32"/>
    <mergeCell ref="W33:W37"/>
    <mergeCell ref="W41:W48"/>
    <mergeCell ref="W49:W56"/>
    <mergeCell ref="W57:W64"/>
    <mergeCell ref="W65:W70"/>
    <mergeCell ref="W71:W75"/>
    <mergeCell ref="W78:W85"/>
    <mergeCell ref="W86:W93"/>
    <mergeCell ref="W94:W101"/>
    <mergeCell ref="W102:W107"/>
    <mergeCell ref="W108:W112"/>
    <mergeCell ref="W115:W122"/>
    <mergeCell ref="AU123:AU130"/>
    <mergeCell ref="AU131:AU138"/>
    <mergeCell ref="AU139:AU144"/>
    <mergeCell ref="W152:W159"/>
    <mergeCell ref="W160:W167"/>
    <mergeCell ref="W168:W175"/>
    <mergeCell ref="W176:W181"/>
    <mergeCell ref="W182:W186"/>
    <mergeCell ref="AI3:AI10"/>
    <mergeCell ref="AI11:AI18"/>
    <mergeCell ref="AI19:AI26"/>
    <mergeCell ref="AI27:AI32"/>
    <mergeCell ref="AI33:AI37"/>
    <mergeCell ref="AI41:AI48"/>
    <mergeCell ref="AI49:AI56"/>
    <mergeCell ref="AI57:AI64"/>
    <mergeCell ref="AI65:AI70"/>
    <mergeCell ref="AI71:AI75"/>
    <mergeCell ref="AI78:AI85"/>
    <mergeCell ref="AI86:AI93"/>
    <mergeCell ref="AI94:AI101"/>
    <mergeCell ref="AI102:AI107"/>
    <mergeCell ref="AI108:AI112"/>
    <mergeCell ref="AI115:AI122"/>
    <mergeCell ref="AU176:AU181"/>
    <mergeCell ref="AU182:AU186"/>
    <mergeCell ref="AI152:AI159"/>
    <mergeCell ref="AI160:AI167"/>
    <mergeCell ref="AI168:AI175"/>
    <mergeCell ref="AI176:AI181"/>
    <mergeCell ref="AI182:AI186"/>
    <mergeCell ref="AI145:AI149"/>
    <mergeCell ref="AU33:AU37"/>
    <mergeCell ref="AU41:AU48"/>
    <mergeCell ref="AU49:AU56"/>
    <mergeCell ref="AU57:AU64"/>
    <mergeCell ref="AU65:AU70"/>
    <mergeCell ref="AU145:AU149"/>
    <mergeCell ref="AU152:AU159"/>
    <mergeCell ref="AU160:AU167"/>
    <mergeCell ref="AU168:AU175"/>
    <mergeCell ref="AU71:AU75"/>
    <mergeCell ref="AU78:AU85"/>
    <mergeCell ref="AU86:AU93"/>
    <mergeCell ref="AU94:AU101"/>
    <mergeCell ref="AU102:AU107"/>
    <mergeCell ref="AU108:AU112"/>
    <mergeCell ref="AU115:AU122"/>
  </mergeCells>
  <phoneticPr fontId="69" type="noConversion"/>
  <pageMargins left="0.59055118110236204" right="0.59055118110236204" top="0.59055118110236204" bottom="0.59055118110236204" header="0.31496062992126" footer="0.31496062992126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7"/>
  <sheetViews>
    <sheetView view="pageBreakPreview" zoomScale="71" zoomScaleNormal="70" zoomScaleSheetLayoutView="71" workbookViewId="0">
      <selection activeCell="A3" sqref="A3:A4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08984375" style="171" customWidth="1"/>
    <col min="18" max="18" width="9" style="172"/>
    <col min="19" max="19" width="24.36328125" style="172" customWidth="1"/>
    <col min="20" max="16384" width="9" style="172"/>
  </cols>
  <sheetData>
    <row r="1" spans="1:27" ht="37.5" customHeight="1">
      <c r="A1" s="708" t="s">
        <v>925</v>
      </c>
      <c r="B1" s="708"/>
      <c r="C1" s="708"/>
      <c r="D1" s="708"/>
      <c r="E1" s="708"/>
      <c r="F1" s="708"/>
      <c r="G1" s="708"/>
      <c r="H1" s="708"/>
      <c r="K1" s="173"/>
      <c r="L1" s="173"/>
      <c r="M1" s="173"/>
      <c r="N1" s="173"/>
      <c r="O1" s="173"/>
      <c r="P1" s="173"/>
      <c r="Q1" s="173"/>
    </row>
    <row r="2" spans="1:27" s="167" customFormat="1" ht="81.75" customHeight="1" thickBot="1">
      <c r="A2" s="174"/>
      <c r="B2" s="175"/>
      <c r="C2" s="176"/>
      <c r="D2" s="175"/>
      <c r="E2" s="175"/>
      <c r="F2" s="177" t="s">
        <v>0</v>
      </c>
      <c r="G2" s="175"/>
      <c r="H2" s="175"/>
      <c r="I2" s="175"/>
      <c r="J2" s="175"/>
      <c r="K2" s="178"/>
      <c r="L2" s="178"/>
      <c r="M2" s="178"/>
      <c r="N2" s="178"/>
      <c r="O2" s="179"/>
      <c r="P2" s="179"/>
      <c r="Q2" s="179"/>
    </row>
    <row r="3" spans="1:27" s="168" customFormat="1" ht="18.75" customHeight="1">
      <c r="A3" s="709" t="s">
        <v>1</v>
      </c>
      <c r="B3" s="709" t="s">
        <v>2</v>
      </c>
      <c r="C3" s="711" t="s">
        <v>3</v>
      </c>
      <c r="D3" s="702" t="s">
        <v>4</v>
      </c>
      <c r="E3" s="711" t="s">
        <v>5</v>
      </c>
      <c r="F3" s="712" t="s">
        <v>6</v>
      </c>
      <c r="G3" s="702" t="s">
        <v>7</v>
      </c>
      <c r="H3" s="702" t="s">
        <v>8</v>
      </c>
      <c r="I3" s="702" t="s">
        <v>421</v>
      </c>
      <c r="J3" s="704" t="s">
        <v>9</v>
      </c>
      <c r="K3" s="706" t="s">
        <v>10</v>
      </c>
      <c r="L3" s="684" t="s">
        <v>11</v>
      </c>
      <c r="M3" s="684" t="s">
        <v>12</v>
      </c>
      <c r="N3" s="684" t="s">
        <v>13</v>
      </c>
      <c r="O3" s="684" t="s">
        <v>14</v>
      </c>
      <c r="P3" s="684" t="s">
        <v>15</v>
      </c>
      <c r="Q3" s="336" t="s">
        <v>16</v>
      </c>
    </row>
    <row r="4" spans="1:27" s="168" customFormat="1" ht="40.5" customHeight="1" thickBot="1">
      <c r="A4" s="710"/>
      <c r="B4" s="710"/>
      <c r="C4" s="703"/>
      <c r="D4" s="703"/>
      <c r="E4" s="703"/>
      <c r="F4" s="703"/>
      <c r="G4" s="703"/>
      <c r="H4" s="703"/>
      <c r="I4" s="703"/>
      <c r="J4" s="705"/>
      <c r="K4" s="707"/>
      <c r="L4" s="685"/>
      <c r="M4" s="685"/>
      <c r="N4" s="685"/>
      <c r="O4" s="685"/>
      <c r="P4" s="685"/>
      <c r="Q4" s="337" t="s">
        <v>17</v>
      </c>
    </row>
    <row r="5" spans="1:27" s="332" customFormat="1" ht="59.25" customHeight="1">
      <c r="A5" s="338">
        <v>31</v>
      </c>
      <c r="B5" s="445" t="s">
        <v>381</v>
      </c>
      <c r="C5" s="667" t="s">
        <v>528</v>
      </c>
      <c r="D5" s="342" t="s">
        <v>778</v>
      </c>
      <c r="E5" s="668" t="s">
        <v>779</v>
      </c>
      <c r="F5" s="345" t="s">
        <v>765</v>
      </c>
      <c r="G5" s="667" t="s">
        <v>780</v>
      </c>
      <c r="H5" s="669" t="s">
        <v>422</v>
      </c>
      <c r="I5" s="338"/>
      <c r="J5" s="346">
        <v>92.6</v>
      </c>
      <c r="K5" s="347">
        <v>4.3</v>
      </c>
      <c r="L5" s="347">
        <v>2.4</v>
      </c>
      <c r="M5" s="347">
        <v>1.6</v>
      </c>
      <c r="N5" s="347">
        <v>0</v>
      </c>
      <c r="O5" s="347">
        <v>2.1</v>
      </c>
      <c r="P5" s="348">
        <v>1</v>
      </c>
      <c r="Q5" s="340">
        <f>K5*70+L5*75+M5*25+N5*150+O5*45+P5*60</f>
        <v>675.5</v>
      </c>
      <c r="R5" s="169"/>
      <c r="S5" s="349"/>
      <c r="T5" s="349"/>
      <c r="U5" s="169"/>
      <c r="AA5" s="350"/>
    </row>
    <row r="6" spans="1:27" s="169" customFormat="1" ht="59.25" customHeight="1">
      <c r="A6" s="338">
        <v>1</v>
      </c>
      <c r="B6" s="338" t="s">
        <v>20</v>
      </c>
      <c r="C6" s="667" t="s">
        <v>489</v>
      </c>
      <c r="D6" s="342" t="s">
        <v>781</v>
      </c>
      <c r="E6" s="668" t="s">
        <v>761</v>
      </c>
      <c r="F6" s="345" t="s">
        <v>766</v>
      </c>
      <c r="G6" s="667" t="s">
        <v>782</v>
      </c>
      <c r="H6" s="669" t="s">
        <v>422</v>
      </c>
      <c r="I6" s="338"/>
      <c r="J6" s="346">
        <v>119.5</v>
      </c>
      <c r="K6" s="347">
        <v>4.17</v>
      </c>
      <c r="L6" s="347">
        <v>2.86</v>
      </c>
      <c r="M6" s="347">
        <v>1.64</v>
      </c>
      <c r="N6" s="347">
        <v>0</v>
      </c>
      <c r="O6" s="347">
        <v>1.8</v>
      </c>
      <c r="P6" s="348">
        <v>1</v>
      </c>
      <c r="Q6" s="340">
        <f>K6*70+L6*75+M6*25+N6*150+O6*45+P6*60</f>
        <v>688.4</v>
      </c>
      <c r="S6" s="349"/>
      <c r="T6" s="349"/>
      <c r="AA6" s="355"/>
    </row>
    <row r="7" spans="1:27" s="333" customFormat="1" ht="59.25" customHeight="1" thickBot="1">
      <c r="A7" s="351">
        <f>A6+1</f>
        <v>2</v>
      </c>
      <c r="B7" s="351" t="s">
        <v>22</v>
      </c>
      <c r="C7" s="352" t="s">
        <v>35</v>
      </c>
      <c r="D7" s="353" t="s">
        <v>783</v>
      </c>
      <c r="E7" s="353" t="s">
        <v>784</v>
      </c>
      <c r="F7" s="346" t="s">
        <v>29</v>
      </c>
      <c r="G7" s="353" t="s">
        <v>785</v>
      </c>
      <c r="H7" s="669" t="s">
        <v>422</v>
      </c>
      <c r="I7" s="338"/>
      <c r="J7" s="390">
        <v>139.30000000000001</v>
      </c>
      <c r="K7" s="354">
        <v>4</v>
      </c>
      <c r="L7" s="354">
        <v>3.27</v>
      </c>
      <c r="M7" s="354">
        <v>1.82</v>
      </c>
      <c r="N7" s="354">
        <v>0</v>
      </c>
      <c r="O7" s="354">
        <v>2</v>
      </c>
      <c r="P7" s="354">
        <v>1</v>
      </c>
      <c r="Q7" s="354">
        <f>K7*70+L7*75+M7*25+N7*150+O7*45+P7*60</f>
        <v>720.75</v>
      </c>
      <c r="R7" s="169"/>
      <c r="S7" s="349"/>
      <c r="T7" s="349"/>
      <c r="U7" s="355"/>
    </row>
    <row r="8" spans="1:27" s="169" customFormat="1" ht="59.25" customHeight="1">
      <c r="A8" s="351">
        <f t="shared" ref="A8:A9" si="0">A7+1</f>
        <v>3</v>
      </c>
      <c r="B8" s="338" t="s">
        <v>25</v>
      </c>
      <c r="C8" s="353" t="s">
        <v>31</v>
      </c>
      <c r="D8" s="339" t="s">
        <v>786</v>
      </c>
      <c r="E8" s="339" t="s">
        <v>787</v>
      </c>
      <c r="F8" s="352" t="s">
        <v>767</v>
      </c>
      <c r="G8" s="642" t="s">
        <v>788</v>
      </c>
      <c r="H8" s="669" t="s">
        <v>422</v>
      </c>
      <c r="I8" s="338"/>
      <c r="J8" s="390">
        <v>106.8</v>
      </c>
      <c r="K8" s="354">
        <v>4.2699999999999996</v>
      </c>
      <c r="L8" s="354">
        <v>2.78</v>
      </c>
      <c r="M8" s="354">
        <v>1.65</v>
      </c>
      <c r="N8" s="354">
        <v>0</v>
      </c>
      <c r="O8" s="354">
        <v>2.1</v>
      </c>
      <c r="P8" s="348">
        <v>1</v>
      </c>
      <c r="Q8" s="340">
        <f>K8*70+L8*75+M8*25+N8*150+O8*45+P8*60</f>
        <v>703.15</v>
      </c>
      <c r="S8" s="349"/>
      <c r="T8" s="349"/>
    </row>
    <row r="9" spans="1:27" s="334" customFormat="1" ht="59.25" customHeight="1" thickBot="1">
      <c r="A9" s="356">
        <f t="shared" si="0"/>
        <v>4</v>
      </c>
      <c r="B9" s="356" t="s">
        <v>27</v>
      </c>
      <c r="C9" s="643" t="s">
        <v>772</v>
      </c>
      <c r="D9" s="661" t="s">
        <v>789</v>
      </c>
      <c r="E9" s="357" t="s">
        <v>644</v>
      </c>
      <c r="F9" s="358" t="s">
        <v>165</v>
      </c>
      <c r="G9" s="357" t="s">
        <v>790</v>
      </c>
      <c r="H9" s="444" t="s">
        <v>422</v>
      </c>
      <c r="I9" s="356"/>
      <c r="J9" s="358">
        <v>105.1</v>
      </c>
      <c r="K9" s="359">
        <v>3.46</v>
      </c>
      <c r="L9" s="359">
        <v>2.57</v>
      </c>
      <c r="M9" s="359">
        <v>1.41</v>
      </c>
      <c r="N9" s="360">
        <v>0</v>
      </c>
      <c r="O9" s="359">
        <v>2.1</v>
      </c>
      <c r="P9" s="646">
        <v>1</v>
      </c>
      <c r="Q9" s="340">
        <f>K9*70+L9*75+M9*25+N9*150+O9*45+P9*60</f>
        <v>624.70000000000005</v>
      </c>
      <c r="S9" s="361"/>
      <c r="T9" s="361"/>
    </row>
    <row r="10" spans="1:27" s="169" customFormat="1" ht="59.25" customHeight="1">
      <c r="A10" s="362">
        <f>A9+3</f>
        <v>7</v>
      </c>
      <c r="B10" s="338" t="s">
        <v>18</v>
      </c>
      <c r="C10" s="353" t="s">
        <v>26</v>
      </c>
      <c r="D10" s="363" t="s">
        <v>396</v>
      </c>
      <c r="E10" s="363" t="s">
        <v>791</v>
      </c>
      <c r="F10" s="352" t="s">
        <v>768</v>
      </c>
      <c r="G10" s="342" t="s">
        <v>792</v>
      </c>
      <c r="H10" s="453" t="s">
        <v>422</v>
      </c>
      <c r="I10" s="364"/>
      <c r="J10" s="352">
        <v>176.7</v>
      </c>
      <c r="K10" s="340">
        <v>4.8099999999999996</v>
      </c>
      <c r="L10" s="340">
        <v>1.86</v>
      </c>
      <c r="M10" s="340">
        <v>1.35</v>
      </c>
      <c r="N10" s="365">
        <v>0.25</v>
      </c>
      <c r="O10" s="340">
        <v>2.2000000000000002</v>
      </c>
      <c r="P10" s="348">
        <v>1</v>
      </c>
      <c r="Q10" s="365">
        <f t="shared" ref="Q10:Q27" si="1">K10*70+L10*75+M10*25+N10*150+O10*45+P10*60</f>
        <v>706.45</v>
      </c>
      <c r="S10" s="349"/>
      <c r="T10" s="349"/>
    </row>
    <row r="11" spans="1:27" s="169" customFormat="1" ht="59.25" customHeight="1">
      <c r="A11" s="366">
        <f>A10+1</f>
        <v>8</v>
      </c>
      <c r="B11" s="192" t="s">
        <v>20</v>
      </c>
      <c r="C11" s="342" t="s">
        <v>793</v>
      </c>
      <c r="D11" s="363" t="s">
        <v>762</v>
      </c>
      <c r="E11" s="363" t="s">
        <v>794</v>
      </c>
      <c r="F11" s="352" t="s">
        <v>769</v>
      </c>
      <c r="G11" s="342" t="s">
        <v>795</v>
      </c>
      <c r="H11" s="453" t="s">
        <v>422</v>
      </c>
      <c r="I11" s="188"/>
      <c r="J11" s="199">
        <v>129.30000000000001</v>
      </c>
      <c r="K11" s="368">
        <v>3.5</v>
      </c>
      <c r="L11" s="368">
        <v>3.8</v>
      </c>
      <c r="M11" s="368">
        <v>1.95</v>
      </c>
      <c r="N11" s="368">
        <v>0</v>
      </c>
      <c r="O11" s="368">
        <v>2.1</v>
      </c>
      <c r="P11" s="348">
        <v>1</v>
      </c>
      <c r="Q11" s="368">
        <f t="shared" si="1"/>
        <v>733.25</v>
      </c>
      <c r="S11" s="369"/>
      <c r="T11" s="349"/>
    </row>
    <row r="12" spans="1:27" s="169" customFormat="1" ht="59.25" customHeight="1">
      <c r="A12" s="370">
        <f t="shared" ref="A12:A14" si="2">A11+1</f>
        <v>9</v>
      </c>
      <c r="B12" s="351" t="s">
        <v>22</v>
      </c>
      <c r="C12" s="342" t="s">
        <v>796</v>
      </c>
      <c r="D12" s="663" t="s">
        <v>797</v>
      </c>
      <c r="E12" s="371" t="s">
        <v>798</v>
      </c>
      <c r="F12" s="346" t="s">
        <v>36</v>
      </c>
      <c r="G12" s="342" t="s">
        <v>799</v>
      </c>
      <c r="H12" s="453" t="s">
        <v>422</v>
      </c>
      <c r="I12" s="364"/>
      <c r="J12" s="346">
        <v>170.7</v>
      </c>
      <c r="K12" s="354">
        <v>3.5</v>
      </c>
      <c r="L12" s="354">
        <v>2.9</v>
      </c>
      <c r="M12" s="354">
        <v>1.2</v>
      </c>
      <c r="N12" s="354">
        <v>0</v>
      </c>
      <c r="O12" s="354">
        <v>2.1</v>
      </c>
      <c r="P12" s="348">
        <v>1</v>
      </c>
      <c r="Q12" s="340">
        <f t="shared" si="1"/>
        <v>647</v>
      </c>
      <c r="S12" s="369"/>
      <c r="T12" s="349"/>
    </row>
    <row r="13" spans="1:27" s="169" customFormat="1" ht="59.25" customHeight="1">
      <c r="A13" s="373">
        <f t="shared" si="2"/>
        <v>10</v>
      </c>
      <c r="B13" s="188" t="s">
        <v>25</v>
      </c>
      <c r="C13" s="342" t="s">
        <v>399</v>
      </c>
      <c r="D13" s="363" t="s">
        <v>800</v>
      </c>
      <c r="E13" s="389" t="s">
        <v>801</v>
      </c>
      <c r="F13" s="352" t="s">
        <v>765</v>
      </c>
      <c r="G13" s="342" t="s">
        <v>802</v>
      </c>
      <c r="H13" s="453" t="s">
        <v>422</v>
      </c>
      <c r="I13" s="188"/>
      <c r="J13" s="199">
        <v>118.4</v>
      </c>
      <c r="K13" s="368">
        <v>5.3</v>
      </c>
      <c r="L13" s="368">
        <v>2.2999999999999998</v>
      </c>
      <c r="M13" s="368">
        <v>1.7</v>
      </c>
      <c r="N13" s="368">
        <v>0</v>
      </c>
      <c r="O13" s="368">
        <v>2</v>
      </c>
      <c r="P13" s="348">
        <v>1</v>
      </c>
      <c r="Q13" s="374">
        <f t="shared" si="1"/>
        <v>736</v>
      </c>
      <c r="S13" s="375"/>
      <c r="T13" s="369"/>
    </row>
    <row r="14" spans="1:27" s="169" customFormat="1" ht="59.25" customHeight="1" thickBot="1">
      <c r="A14" s="376">
        <f t="shared" si="2"/>
        <v>11</v>
      </c>
      <c r="B14" s="377" t="s">
        <v>27</v>
      </c>
      <c r="C14" s="378" t="s">
        <v>37</v>
      </c>
      <c r="D14" s="379" t="s">
        <v>803</v>
      </c>
      <c r="E14" s="421" t="s">
        <v>804</v>
      </c>
      <c r="F14" s="357" t="s">
        <v>40</v>
      </c>
      <c r="G14" s="381" t="s">
        <v>805</v>
      </c>
      <c r="H14" s="455" t="s">
        <v>422</v>
      </c>
      <c r="I14" s="382"/>
      <c r="J14" s="422">
        <v>123</v>
      </c>
      <c r="K14" s="360">
        <v>4.22</v>
      </c>
      <c r="L14" s="360">
        <v>2.2000000000000002</v>
      </c>
      <c r="M14" s="360">
        <v>1.96</v>
      </c>
      <c r="N14" s="359">
        <v>0.1</v>
      </c>
      <c r="O14" s="359">
        <v>2.6</v>
      </c>
      <c r="P14" s="646">
        <v>1</v>
      </c>
      <c r="Q14" s="360">
        <f t="shared" si="1"/>
        <v>701.4</v>
      </c>
      <c r="S14" s="369"/>
      <c r="T14" s="369"/>
    </row>
    <row r="15" spans="1:27" s="335" customFormat="1" ht="59.25" customHeight="1">
      <c r="A15" s="362">
        <f>A14+3</f>
        <v>14</v>
      </c>
      <c r="B15" s="383" t="s">
        <v>18</v>
      </c>
      <c r="C15" s="384" t="s">
        <v>33</v>
      </c>
      <c r="D15" s="385" t="s">
        <v>806</v>
      </c>
      <c r="E15" s="423" t="s">
        <v>807</v>
      </c>
      <c r="F15" s="352" t="s">
        <v>770</v>
      </c>
      <c r="G15" s="342" t="s">
        <v>808</v>
      </c>
      <c r="H15" s="386" t="s">
        <v>19</v>
      </c>
      <c r="I15" s="383"/>
      <c r="J15" s="424">
        <v>136</v>
      </c>
      <c r="K15" s="365">
        <v>4.2</v>
      </c>
      <c r="L15" s="365">
        <v>2.6</v>
      </c>
      <c r="M15" s="365">
        <v>2.1</v>
      </c>
      <c r="N15" s="340">
        <v>0</v>
      </c>
      <c r="O15" s="340">
        <v>2.5</v>
      </c>
      <c r="P15" s="348">
        <v>1</v>
      </c>
      <c r="Q15" s="365">
        <f t="shared" si="1"/>
        <v>714</v>
      </c>
      <c r="S15" s="387"/>
      <c r="T15" s="387"/>
    </row>
    <row r="16" spans="1:27" s="169" customFormat="1" ht="59.25" customHeight="1">
      <c r="A16" s="370">
        <f>A15+1</f>
        <v>15</v>
      </c>
      <c r="B16" s="338" t="s">
        <v>20</v>
      </c>
      <c r="C16" s="388" t="s">
        <v>759</v>
      </c>
      <c r="D16" s="660" t="s">
        <v>809</v>
      </c>
      <c r="E16" s="363" t="s">
        <v>810</v>
      </c>
      <c r="F16" s="352" t="s">
        <v>766</v>
      </c>
      <c r="G16" s="342" t="s">
        <v>811</v>
      </c>
      <c r="H16" s="453" t="s">
        <v>422</v>
      </c>
      <c r="I16" s="338"/>
      <c r="J16" s="346">
        <v>124</v>
      </c>
      <c r="K16" s="340">
        <v>4.0999999999999996</v>
      </c>
      <c r="L16" s="340">
        <v>3.2</v>
      </c>
      <c r="M16" s="340">
        <v>0.8</v>
      </c>
      <c r="N16" s="340">
        <v>0</v>
      </c>
      <c r="O16" s="340">
        <v>1.8</v>
      </c>
      <c r="P16" s="348">
        <v>1</v>
      </c>
      <c r="Q16" s="340">
        <f t="shared" si="1"/>
        <v>688</v>
      </c>
      <c r="S16" s="369"/>
      <c r="T16" s="369"/>
    </row>
    <row r="17" spans="1:20" s="169" customFormat="1" ht="59.25" customHeight="1">
      <c r="A17" s="370">
        <f t="shared" ref="A17:A24" si="3">A16+1</f>
        <v>16</v>
      </c>
      <c r="B17" s="351" t="s">
        <v>22</v>
      </c>
      <c r="C17" s="346" t="s">
        <v>551</v>
      </c>
      <c r="D17" s="363" t="s">
        <v>812</v>
      </c>
      <c r="E17" s="363" t="s">
        <v>813</v>
      </c>
      <c r="F17" s="346" t="s">
        <v>165</v>
      </c>
      <c r="G17" s="342" t="s">
        <v>814</v>
      </c>
      <c r="H17" s="453" t="s">
        <v>422</v>
      </c>
      <c r="I17" s="364"/>
      <c r="J17" s="346">
        <v>92</v>
      </c>
      <c r="K17" s="354">
        <v>4</v>
      </c>
      <c r="L17" s="354">
        <v>2.5</v>
      </c>
      <c r="M17" s="354">
        <v>1.9</v>
      </c>
      <c r="N17" s="354">
        <v>0</v>
      </c>
      <c r="O17" s="354">
        <v>2.8</v>
      </c>
      <c r="P17" s="348">
        <v>1</v>
      </c>
      <c r="Q17" s="354">
        <f t="shared" si="1"/>
        <v>701</v>
      </c>
      <c r="S17" s="369"/>
      <c r="T17" s="369"/>
    </row>
    <row r="18" spans="1:20" s="169" customFormat="1" ht="59.25" customHeight="1">
      <c r="A18" s="370">
        <f t="shared" si="3"/>
        <v>17</v>
      </c>
      <c r="B18" s="351" t="s">
        <v>25</v>
      </c>
      <c r="C18" s="343" t="s">
        <v>21</v>
      </c>
      <c r="D18" s="389" t="s">
        <v>815</v>
      </c>
      <c r="E18" s="389" t="s">
        <v>818</v>
      </c>
      <c r="F18" s="390" t="s">
        <v>771</v>
      </c>
      <c r="G18" s="343" t="s">
        <v>817</v>
      </c>
      <c r="H18" s="456" t="s">
        <v>422</v>
      </c>
      <c r="I18" s="456" t="s">
        <v>423</v>
      </c>
      <c r="J18" s="394">
        <v>175</v>
      </c>
      <c r="K18" s="354">
        <v>3.51</v>
      </c>
      <c r="L18" s="354">
        <v>2.2999999999999998</v>
      </c>
      <c r="M18" s="354">
        <v>1.2</v>
      </c>
      <c r="N18" s="354">
        <v>0</v>
      </c>
      <c r="O18" s="354">
        <v>2.8</v>
      </c>
      <c r="P18" s="348">
        <v>1</v>
      </c>
      <c r="Q18" s="354">
        <f t="shared" si="1"/>
        <v>634.19999999999993</v>
      </c>
      <c r="S18" s="369"/>
      <c r="T18" s="369"/>
    </row>
    <row r="19" spans="1:20" s="169" customFormat="1" ht="59.25" customHeight="1" thickBot="1">
      <c r="A19" s="432">
        <f t="shared" si="3"/>
        <v>18</v>
      </c>
      <c r="B19" s="433" t="s">
        <v>27</v>
      </c>
      <c r="C19" s="644" t="s">
        <v>773</v>
      </c>
      <c r="D19" s="655" t="s">
        <v>819</v>
      </c>
      <c r="E19" s="437" t="s">
        <v>676</v>
      </c>
      <c r="F19" s="438" t="s">
        <v>29</v>
      </c>
      <c r="G19" s="437" t="s">
        <v>820</v>
      </c>
      <c r="H19" s="670" t="s">
        <v>19</v>
      </c>
      <c r="I19" s="438"/>
      <c r="J19" s="438">
        <v>125</v>
      </c>
      <c r="K19" s="438">
        <v>3.2</v>
      </c>
      <c r="L19" s="439">
        <v>2.8</v>
      </c>
      <c r="M19" s="439">
        <v>1.3</v>
      </c>
      <c r="N19" s="439">
        <v>0</v>
      </c>
      <c r="O19" s="439">
        <v>2.2000000000000002</v>
      </c>
      <c r="P19" s="646">
        <v>1</v>
      </c>
      <c r="Q19" s="438">
        <f t="shared" si="1"/>
        <v>625.5</v>
      </c>
      <c r="S19" s="369"/>
      <c r="T19" s="369"/>
    </row>
    <row r="20" spans="1:20" s="169" customFormat="1" ht="59.25" customHeight="1">
      <c r="A20" s="370">
        <v>21</v>
      </c>
      <c r="B20" s="436" t="s">
        <v>381</v>
      </c>
      <c r="C20" s="388" t="s">
        <v>774</v>
      </c>
      <c r="D20" s="388" t="s">
        <v>821</v>
      </c>
      <c r="E20" s="388" t="s">
        <v>822</v>
      </c>
      <c r="F20" s="352" t="s">
        <v>766</v>
      </c>
      <c r="G20" s="388" t="s">
        <v>823</v>
      </c>
      <c r="H20" s="457" t="s">
        <v>422</v>
      </c>
      <c r="I20" s="388"/>
      <c r="J20" s="388">
        <v>151</v>
      </c>
      <c r="K20" s="388">
        <v>3.9</v>
      </c>
      <c r="L20" s="388">
        <v>3.1</v>
      </c>
      <c r="M20" s="388">
        <v>2</v>
      </c>
      <c r="N20" s="388">
        <v>0.2</v>
      </c>
      <c r="O20" s="388">
        <v>2.6</v>
      </c>
      <c r="P20" s="348">
        <v>1</v>
      </c>
      <c r="Q20" s="374">
        <f t="shared" si="1"/>
        <v>762.5</v>
      </c>
      <c r="S20" s="369"/>
      <c r="T20" s="369"/>
    </row>
    <row r="21" spans="1:20" s="169" customFormat="1" ht="59.25" customHeight="1">
      <c r="A21" s="366">
        <v>22</v>
      </c>
      <c r="B21" s="428" t="s">
        <v>382</v>
      </c>
      <c r="C21" s="342" t="s">
        <v>413</v>
      </c>
      <c r="D21" s="660" t="s">
        <v>824</v>
      </c>
      <c r="E21" s="389" t="s">
        <v>825</v>
      </c>
      <c r="F21" s="352" t="s">
        <v>765</v>
      </c>
      <c r="G21" s="342" t="s">
        <v>816</v>
      </c>
      <c r="H21" s="453" t="s">
        <v>422</v>
      </c>
      <c r="I21" s="367"/>
      <c r="J21" s="199">
        <v>121</v>
      </c>
      <c r="K21" s="374">
        <v>3.5</v>
      </c>
      <c r="L21" s="374">
        <v>3.4</v>
      </c>
      <c r="M21" s="374">
        <v>1.4</v>
      </c>
      <c r="N21" s="374">
        <v>0</v>
      </c>
      <c r="O21" s="374">
        <v>2.5</v>
      </c>
      <c r="P21" s="348">
        <v>1</v>
      </c>
      <c r="Q21" s="374">
        <f t="shared" si="1"/>
        <v>707.5</v>
      </c>
      <c r="S21" s="369"/>
      <c r="T21" s="369"/>
    </row>
    <row r="22" spans="1:20" s="334" customFormat="1" ht="59.25" customHeight="1">
      <c r="A22" s="393">
        <f t="shared" si="3"/>
        <v>23</v>
      </c>
      <c r="B22" s="429" t="s">
        <v>383</v>
      </c>
      <c r="C22" s="440" t="s">
        <v>31</v>
      </c>
      <c r="D22" s="389" t="s">
        <v>828</v>
      </c>
      <c r="E22" s="389" t="s">
        <v>827</v>
      </c>
      <c r="F22" s="352" t="s">
        <v>29</v>
      </c>
      <c r="G22" s="343" t="s">
        <v>826</v>
      </c>
      <c r="H22" s="453" t="s">
        <v>422</v>
      </c>
      <c r="I22" s="338"/>
      <c r="J22" s="394">
        <v>150</v>
      </c>
      <c r="K22" s="354">
        <v>4</v>
      </c>
      <c r="L22" s="354">
        <v>2.7</v>
      </c>
      <c r="M22" s="354">
        <v>1.6</v>
      </c>
      <c r="N22" s="354">
        <v>0</v>
      </c>
      <c r="O22" s="354">
        <v>2.7</v>
      </c>
      <c r="P22" s="348">
        <v>1</v>
      </c>
      <c r="Q22" s="354">
        <f t="shared" si="1"/>
        <v>704</v>
      </c>
      <c r="S22" s="395"/>
      <c r="T22" s="395"/>
    </row>
    <row r="23" spans="1:20" s="169" customFormat="1" ht="59.25" customHeight="1">
      <c r="A23" s="393">
        <f t="shared" si="3"/>
        <v>24</v>
      </c>
      <c r="B23" s="429" t="s">
        <v>384</v>
      </c>
      <c r="C23" s="396" t="s">
        <v>26</v>
      </c>
      <c r="D23" s="389" t="s">
        <v>829</v>
      </c>
      <c r="E23" s="389" t="s">
        <v>763</v>
      </c>
      <c r="F23" s="352" t="s">
        <v>767</v>
      </c>
      <c r="G23" s="343" t="s">
        <v>830</v>
      </c>
      <c r="H23" s="453" t="s">
        <v>422</v>
      </c>
      <c r="I23" s="394"/>
      <c r="J23" s="394">
        <v>160</v>
      </c>
      <c r="K23" s="354">
        <v>3.6</v>
      </c>
      <c r="L23" s="354">
        <v>2.8</v>
      </c>
      <c r="M23" s="354">
        <v>1.3</v>
      </c>
      <c r="N23" s="354">
        <v>0</v>
      </c>
      <c r="O23" s="354">
        <v>2.2999999999999998</v>
      </c>
      <c r="P23" s="348">
        <v>1</v>
      </c>
      <c r="Q23" s="354">
        <f t="shared" si="1"/>
        <v>658</v>
      </c>
      <c r="S23" s="369"/>
      <c r="T23" s="369"/>
    </row>
    <row r="24" spans="1:20" s="169" customFormat="1" ht="59.25" customHeight="1">
      <c r="A24" s="393">
        <f t="shared" si="3"/>
        <v>25</v>
      </c>
      <c r="B24" s="429" t="s">
        <v>385</v>
      </c>
      <c r="C24" s="686" t="s">
        <v>416</v>
      </c>
      <c r="D24" s="687"/>
      <c r="E24" s="687"/>
      <c r="F24" s="687"/>
      <c r="G24" s="688"/>
      <c r="H24" s="391"/>
      <c r="I24" s="351"/>
      <c r="J24" s="394"/>
      <c r="K24" s="354"/>
      <c r="L24" s="354"/>
      <c r="M24" s="354"/>
      <c r="N24" s="354"/>
      <c r="O24" s="354"/>
      <c r="P24" s="354"/>
      <c r="Q24" s="354">
        <f t="shared" si="1"/>
        <v>0</v>
      </c>
      <c r="S24" s="369"/>
      <c r="T24" s="369"/>
    </row>
    <row r="25" spans="1:20" s="169" customFormat="1" ht="59.25" customHeight="1" thickBot="1">
      <c r="A25" s="397">
        <v>28</v>
      </c>
      <c r="B25" s="444" t="s">
        <v>381</v>
      </c>
      <c r="C25" s="689" t="s">
        <v>417</v>
      </c>
      <c r="D25" s="690"/>
      <c r="E25" s="690"/>
      <c r="F25" s="690"/>
      <c r="G25" s="691"/>
      <c r="H25" s="434"/>
      <c r="I25" s="434"/>
      <c r="J25" s="434"/>
      <c r="K25" s="434"/>
      <c r="L25" s="430"/>
      <c r="M25" s="430"/>
      <c r="N25" s="430"/>
      <c r="O25" s="430"/>
      <c r="P25" s="430"/>
      <c r="Q25" s="438">
        <f t="shared" si="1"/>
        <v>0</v>
      </c>
      <c r="S25" s="369"/>
      <c r="T25" s="369"/>
    </row>
    <row r="26" spans="1:20" s="169" customFormat="1" ht="67.5" customHeight="1">
      <c r="A26" s="362">
        <v>29</v>
      </c>
      <c r="B26" s="445" t="s">
        <v>382</v>
      </c>
      <c r="C26" s="342" t="s">
        <v>831</v>
      </c>
      <c r="D26" s="342" t="s">
        <v>832</v>
      </c>
      <c r="E26" s="342" t="s">
        <v>833</v>
      </c>
      <c r="F26" s="352" t="s">
        <v>766</v>
      </c>
      <c r="G26" s="342" t="s">
        <v>834</v>
      </c>
      <c r="H26" s="671" t="s">
        <v>422</v>
      </c>
      <c r="I26" s="673"/>
      <c r="J26" s="342">
        <v>123</v>
      </c>
      <c r="K26" s="342">
        <v>4.4000000000000004</v>
      </c>
      <c r="L26" s="425">
        <v>2.1</v>
      </c>
      <c r="M26" s="425">
        <v>1.6</v>
      </c>
      <c r="N26" s="354">
        <v>0</v>
      </c>
      <c r="O26" s="425">
        <v>2.5</v>
      </c>
      <c r="P26" s="348">
        <v>1</v>
      </c>
      <c r="Q26" s="354">
        <f t="shared" si="1"/>
        <v>678</v>
      </c>
      <c r="S26" s="369"/>
      <c r="T26" s="369"/>
    </row>
    <row r="27" spans="1:20" s="169" customFormat="1" ht="67.5" customHeight="1" thickBot="1">
      <c r="A27" s="432">
        <f>A26+1</f>
        <v>30</v>
      </c>
      <c r="B27" s="446" t="s">
        <v>383</v>
      </c>
      <c r="C27" s="434" t="s">
        <v>21</v>
      </c>
      <c r="D27" s="434" t="s">
        <v>420</v>
      </c>
      <c r="E27" s="434" t="s">
        <v>764</v>
      </c>
      <c r="F27" s="434" t="s">
        <v>36</v>
      </c>
      <c r="G27" s="434" t="s">
        <v>835</v>
      </c>
      <c r="H27" s="672" t="s">
        <v>422</v>
      </c>
      <c r="I27" s="434"/>
      <c r="J27" s="434">
        <v>223</v>
      </c>
      <c r="K27" s="434">
        <v>4.4000000000000004</v>
      </c>
      <c r="L27" s="434">
        <v>3</v>
      </c>
      <c r="M27" s="434">
        <v>1.4</v>
      </c>
      <c r="N27" s="434">
        <v>0.3</v>
      </c>
      <c r="O27" s="666">
        <v>2.5</v>
      </c>
      <c r="P27" s="646">
        <v>1</v>
      </c>
      <c r="Q27" s="360">
        <f t="shared" si="1"/>
        <v>785.5</v>
      </c>
      <c r="S27" s="369"/>
      <c r="T27" s="369"/>
    </row>
    <row r="28" spans="1:20" ht="18" customHeight="1" thickBot="1">
      <c r="A28" s="400"/>
      <c r="B28" s="400"/>
      <c r="C28" s="692" t="s">
        <v>41</v>
      </c>
      <c r="D28" s="401" t="s">
        <v>42</v>
      </c>
      <c r="E28" s="694" t="s">
        <v>43</v>
      </c>
      <c r="F28" s="694" t="s">
        <v>44</v>
      </c>
      <c r="G28" s="695" t="s">
        <v>45</v>
      </c>
      <c r="H28" s="697" t="s">
        <v>46</v>
      </c>
      <c r="I28" s="699" t="s">
        <v>47</v>
      </c>
      <c r="J28" s="700"/>
      <c r="K28" s="700"/>
      <c r="L28" s="701"/>
      <c r="M28" s="674" t="s">
        <v>48</v>
      </c>
      <c r="N28" s="676" t="s">
        <v>49</v>
      </c>
      <c r="O28" s="219"/>
      <c r="P28" s="219"/>
      <c r="Q28" s="452"/>
    </row>
    <row r="29" spans="1:20" ht="18" customHeight="1" thickBot="1">
      <c r="A29" s="400"/>
      <c r="B29" s="400"/>
      <c r="C29" s="693"/>
      <c r="D29" s="404" t="s">
        <v>50</v>
      </c>
      <c r="E29" s="693"/>
      <c r="F29" s="693"/>
      <c r="G29" s="696"/>
      <c r="H29" s="698"/>
      <c r="I29" s="405" t="s">
        <v>51</v>
      </c>
      <c r="J29" s="678" t="s">
        <v>52</v>
      </c>
      <c r="K29" s="679"/>
      <c r="L29" s="406" t="s">
        <v>53</v>
      </c>
      <c r="M29" s="675"/>
      <c r="N29" s="677"/>
      <c r="O29" s="219"/>
      <c r="P29" s="219"/>
    </row>
    <row r="30" spans="1:20" ht="18" customHeight="1" thickBot="1">
      <c r="A30" s="220" t="s">
        <v>54</v>
      </c>
      <c r="B30" s="220"/>
      <c r="C30" s="224">
        <v>1</v>
      </c>
      <c r="D30" s="664">
        <v>5</v>
      </c>
      <c r="E30" s="664">
        <v>7</v>
      </c>
      <c r="F30" s="664">
        <v>8</v>
      </c>
      <c r="G30" s="664">
        <v>22</v>
      </c>
      <c r="H30" s="226">
        <v>3</v>
      </c>
      <c r="I30" s="224">
        <v>5</v>
      </c>
      <c r="J30" s="680">
        <v>1</v>
      </c>
      <c r="K30" s="681"/>
      <c r="L30" s="664">
        <v>2</v>
      </c>
      <c r="M30" s="664">
        <v>3</v>
      </c>
      <c r="N30" s="227">
        <v>4</v>
      </c>
      <c r="O30" s="219"/>
      <c r="P30" s="219"/>
    </row>
    <row r="31" spans="1:20" ht="100.5" customHeight="1">
      <c r="A31" s="682" t="s">
        <v>920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T31" s="170"/>
    </row>
    <row r="32" spans="1:20">
      <c r="C32" s="171"/>
      <c r="K32" s="170"/>
      <c r="L32" s="170"/>
      <c r="M32" s="170"/>
      <c r="N32" s="170"/>
      <c r="O32" s="170"/>
      <c r="P32" s="170"/>
      <c r="Q32" s="170"/>
      <c r="S32" s="170"/>
    </row>
    <row r="33" spans="3:19">
      <c r="C33" s="171"/>
      <c r="E33" s="232"/>
      <c r="F33" s="233"/>
      <c r="G33" s="233"/>
      <c r="H33" s="233"/>
      <c r="I33" s="234"/>
      <c r="J33" s="234"/>
      <c r="K33" s="170"/>
      <c r="L33" s="170"/>
      <c r="M33" s="170"/>
      <c r="N33" s="170"/>
      <c r="O33" s="170"/>
      <c r="P33" s="170"/>
      <c r="Q33" s="170"/>
      <c r="S33" s="170"/>
    </row>
    <row r="34" spans="3:19" s="170" customFormat="1">
      <c r="C34" s="171"/>
      <c r="D34" s="171"/>
      <c r="E34" s="232"/>
      <c r="F34" s="233"/>
      <c r="G34" s="233"/>
      <c r="H34" s="233"/>
      <c r="I34" s="234"/>
      <c r="J34" s="234"/>
    </row>
    <row r="35" spans="3:19" s="170" customFormat="1">
      <c r="C35" s="171"/>
      <c r="D35" s="171"/>
      <c r="E35" s="171"/>
      <c r="F35" s="171"/>
      <c r="G35" s="171"/>
      <c r="H35" s="171"/>
      <c r="I35" s="171"/>
      <c r="J35" s="171"/>
      <c r="K35" s="232"/>
      <c r="L35" s="233"/>
      <c r="M35" s="233"/>
      <c r="N35" s="233"/>
      <c r="O35" s="234"/>
    </row>
    <row r="36" spans="3:19" s="170" customFormat="1">
      <c r="C36" s="171"/>
      <c r="D36" s="171"/>
      <c r="E36" s="171"/>
      <c r="F36" s="171"/>
      <c r="G36" s="171"/>
      <c r="H36" s="171"/>
      <c r="I36" s="171"/>
      <c r="J36" s="171"/>
      <c r="K36" s="232"/>
      <c r="L36" s="233"/>
      <c r="M36" s="233"/>
      <c r="N36" s="233"/>
      <c r="O36" s="234"/>
    </row>
    <row r="37" spans="3:19" s="170" customFormat="1">
      <c r="F37" s="235"/>
      <c r="K37" s="171"/>
      <c r="L37" s="171"/>
      <c r="M37" s="171"/>
      <c r="N37" s="171"/>
      <c r="O37" s="171"/>
      <c r="P37" s="171"/>
      <c r="Q37" s="171"/>
    </row>
    <row r="38" spans="3:19" s="170" customFormat="1">
      <c r="F38" s="177"/>
      <c r="K38" s="171"/>
      <c r="L38" s="171"/>
      <c r="M38" s="171"/>
      <c r="N38" s="171"/>
      <c r="O38" s="171"/>
      <c r="P38" s="171"/>
      <c r="Q38" s="171"/>
      <c r="S38" s="172"/>
    </row>
    <row r="39" spans="3:19" s="170" customFormat="1">
      <c r="K39" s="171"/>
      <c r="L39" s="171"/>
      <c r="M39" s="171"/>
      <c r="N39" s="171"/>
      <c r="O39" s="171"/>
      <c r="P39" s="171"/>
      <c r="Q39" s="171"/>
      <c r="S39" s="172"/>
    </row>
    <row r="40" spans="3:19" s="170" customFormat="1">
      <c r="K40" s="171"/>
      <c r="L40" s="171"/>
      <c r="M40" s="171"/>
      <c r="N40" s="171"/>
      <c r="O40" s="171"/>
      <c r="P40" s="171"/>
      <c r="Q40" s="171"/>
      <c r="S40" s="172"/>
    </row>
    <row r="41" spans="3:19" s="170" customFormat="1">
      <c r="K41" s="171"/>
      <c r="L41" s="171"/>
      <c r="M41" s="171"/>
      <c r="N41" s="171"/>
      <c r="O41" s="171"/>
      <c r="P41" s="171"/>
      <c r="Q41" s="171"/>
      <c r="S41" s="172"/>
    </row>
    <row r="47" spans="3:19" ht="21.5">
      <c r="C47" s="236"/>
      <c r="D47" s="236"/>
      <c r="E47" s="236"/>
      <c r="F47" s="237"/>
      <c r="G47" s="238"/>
      <c r="H47" s="239"/>
      <c r="I47" s="239"/>
      <c r="J47" s="239"/>
      <c r="K47" s="240"/>
      <c r="L47" s="240"/>
      <c r="M47" s="240"/>
      <c r="N47" s="240"/>
      <c r="O47" s="240"/>
      <c r="P47" s="240"/>
      <c r="Q47" s="240"/>
    </row>
  </sheetData>
  <mergeCells count="30"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C24:G24"/>
    <mergeCell ref="C25:G25"/>
    <mergeCell ref="C28:C29"/>
    <mergeCell ref="E28:E29"/>
    <mergeCell ref="F28:F29"/>
    <mergeCell ref="G28:G29"/>
    <mergeCell ref="H28:H29"/>
    <mergeCell ref="I28:L28"/>
    <mergeCell ref="I3:I4"/>
    <mergeCell ref="J3:J4"/>
    <mergeCell ref="K3:K4"/>
    <mergeCell ref="L3:L4"/>
    <mergeCell ref="M3:M4"/>
    <mergeCell ref="N3:N4"/>
    <mergeCell ref="M28:M29"/>
    <mergeCell ref="N28:N29"/>
    <mergeCell ref="J29:K29"/>
    <mergeCell ref="J30:K30"/>
    <mergeCell ref="A31:R31"/>
  </mergeCells>
  <phoneticPr fontId="69" type="noConversion"/>
  <pageMargins left="0.25" right="0.25" top="0.75" bottom="0.75" header="0.3" footer="0.3"/>
  <pageSetup paperSize="9" scale="4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47"/>
  <sheetViews>
    <sheetView tabSelected="1" view="pageBreakPreview" zoomScale="71" zoomScaleNormal="70" zoomScaleSheetLayoutView="71" workbookViewId="0">
      <selection sqref="A1:H1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08984375" style="171" customWidth="1"/>
    <col min="18" max="18" width="9" style="172"/>
    <col min="19" max="19" width="24.36328125" style="172" customWidth="1"/>
    <col min="20" max="16384" width="9" style="172"/>
  </cols>
  <sheetData>
    <row r="1" spans="1:27" ht="37.5" customHeight="1">
      <c r="A1" s="708" t="s">
        <v>924</v>
      </c>
      <c r="B1" s="708"/>
      <c r="C1" s="708"/>
      <c r="D1" s="708"/>
      <c r="E1" s="708"/>
      <c r="F1" s="708"/>
      <c r="G1" s="708"/>
      <c r="H1" s="708"/>
      <c r="K1" s="173"/>
      <c r="L1" s="173"/>
      <c r="M1" s="173"/>
      <c r="N1" s="173"/>
      <c r="O1" s="173"/>
      <c r="P1" s="173"/>
      <c r="Q1" s="173"/>
    </row>
    <row r="2" spans="1:27" s="167" customFormat="1" ht="81.75" customHeight="1" thickBot="1">
      <c r="A2" s="174"/>
      <c r="B2" s="175"/>
      <c r="C2" s="176"/>
      <c r="D2" s="175"/>
      <c r="E2" s="175"/>
      <c r="F2" s="177" t="s">
        <v>0</v>
      </c>
      <c r="G2" s="175"/>
      <c r="H2" s="175"/>
      <c r="I2" s="175"/>
      <c r="J2" s="175"/>
      <c r="K2" s="178"/>
      <c r="L2" s="178"/>
      <c r="M2" s="178"/>
      <c r="N2" s="178"/>
      <c r="O2" s="179"/>
      <c r="P2" s="179"/>
      <c r="Q2" s="179"/>
    </row>
    <row r="3" spans="1:27" s="168" customFormat="1" ht="18.75" customHeight="1">
      <c r="A3" s="709" t="s">
        <v>1</v>
      </c>
      <c r="B3" s="709" t="s">
        <v>2</v>
      </c>
      <c r="C3" s="711" t="s">
        <v>3</v>
      </c>
      <c r="D3" s="702" t="s">
        <v>4</v>
      </c>
      <c r="E3" s="711" t="s">
        <v>5</v>
      </c>
      <c r="F3" s="712" t="s">
        <v>6</v>
      </c>
      <c r="G3" s="702" t="s">
        <v>7</v>
      </c>
      <c r="H3" s="702" t="s">
        <v>8</v>
      </c>
      <c r="I3" s="702" t="s">
        <v>421</v>
      </c>
      <c r="J3" s="704" t="s">
        <v>9</v>
      </c>
      <c r="K3" s="706" t="s">
        <v>10</v>
      </c>
      <c r="L3" s="684" t="s">
        <v>11</v>
      </c>
      <c r="M3" s="684" t="s">
        <v>12</v>
      </c>
      <c r="N3" s="684" t="s">
        <v>13</v>
      </c>
      <c r="O3" s="684" t="s">
        <v>14</v>
      </c>
      <c r="P3" s="684" t="s">
        <v>15</v>
      </c>
      <c r="Q3" s="336" t="s">
        <v>16</v>
      </c>
    </row>
    <row r="4" spans="1:27" s="168" customFormat="1" ht="40.5" customHeight="1" thickBot="1">
      <c r="A4" s="710"/>
      <c r="B4" s="710"/>
      <c r="C4" s="703"/>
      <c r="D4" s="703"/>
      <c r="E4" s="703"/>
      <c r="F4" s="703"/>
      <c r="G4" s="703"/>
      <c r="H4" s="703"/>
      <c r="I4" s="703"/>
      <c r="J4" s="705"/>
      <c r="K4" s="707"/>
      <c r="L4" s="685"/>
      <c r="M4" s="685"/>
      <c r="N4" s="685"/>
      <c r="O4" s="685"/>
      <c r="P4" s="685"/>
      <c r="Q4" s="337" t="s">
        <v>17</v>
      </c>
    </row>
    <row r="5" spans="1:27" s="332" customFormat="1" ht="59.25" customHeight="1">
      <c r="A5" s="338">
        <v>31</v>
      </c>
      <c r="B5" s="445" t="s">
        <v>381</v>
      </c>
      <c r="C5" s="667" t="s">
        <v>528</v>
      </c>
      <c r="D5" s="342" t="s">
        <v>778</v>
      </c>
      <c r="E5" s="668" t="s">
        <v>779</v>
      </c>
      <c r="F5" s="345" t="s">
        <v>765</v>
      </c>
      <c r="G5" s="667" t="s">
        <v>780</v>
      </c>
      <c r="H5" s="669" t="s">
        <v>422</v>
      </c>
      <c r="I5" s="338"/>
      <c r="J5" s="346">
        <v>92.6</v>
      </c>
      <c r="K5" s="347">
        <v>4.3</v>
      </c>
      <c r="L5" s="347">
        <v>2.4</v>
      </c>
      <c r="M5" s="347">
        <v>1.6</v>
      </c>
      <c r="N5" s="347">
        <v>0</v>
      </c>
      <c r="O5" s="347">
        <v>2.1</v>
      </c>
      <c r="P5" s="348">
        <v>1</v>
      </c>
      <c r="Q5" s="340">
        <f>K5*70+L5*75+M5*25+N5*150+O5*45+P5*60</f>
        <v>675.5</v>
      </c>
      <c r="R5" s="169"/>
      <c r="S5" s="349"/>
      <c r="T5" s="349"/>
      <c r="U5" s="169"/>
      <c r="AA5" s="350"/>
    </row>
    <row r="6" spans="1:27" s="169" customFormat="1" ht="59.25" customHeight="1">
      <c r="A6" s="338">
        <v>1</v>
      </c>
      <c r="B6" s="338" t="s">
        <v>20</v>
      </c>
      <c r="C6" s="667" t="s">
        <v>489</v>
      </c>
      <c r="D6" s="342" t="s">
        <v>781</v>
      </c>
      <c r="E6" s="668" t="s">
        <v>761</v>
      </c>
      <c r="F6" s="345" t="s">
        <v>766</v>
      </c>
      <c r="G6" s="667" t="s">
        <v>782</v>
      </c>
      <c r="H6" s="669" t="s">
        <v>422</v>
      </c>
      <c r="I6" s="338"/>
      <c r="J6" s="346">
        <v>119.5</v>
      </c>
      <c r="K6" s="347">
        <v>4.17</v>
      </c>
      <c r="L6" s="347">
        <v>2.86</v>
      </c>
      <c r="M6" s="347">
        <v>1.64</v>
      </c>
      <c r="N6" s="347">
        <v>0</v>
      </c>
      <c r="O6" s="347">
        <v>1.8</v>
      </c>
      <c r="P6" s="348">
        <v>1</v>
      </c>
      <c r="Q6" s="340">
        <f>K6*70+L6*75+M6*25+N6*150+O6*45+P6*60</f>
        <v>688.4</v>
      </c>
      <c r="S6" s="349"/>
      <c r="T6" s="349"/>
      <c r="AA6" s="355"/>
    </row>
    <row r="7" spans="1:27" s="333" customFormat="1" ht="59.25" customHeight="1" thickBot="1">
      <c r="A7" s="351">
        <f>A6+1</f>
        <v>2</v>
      </c>
      <c r="B7" s="351" t="s">
        <v>22</v>
      </c>
      <c r="C7" s="352" t="s">
        <v>35</v>
      </c>
      <c r="D7" s="353" t="s">
        <v>783</v>
      </c>
      <c r="E7" s="353" t="s">
        <v>784</v>
      </c>
      <c r="F7" s="346" t="s">
        <v>29</v>
      </c>
      <c r="G7" s="353" t="s">
        <v>785</v>
      </c>
      <c r="H7" s="669" t="s">
        <v>422</v>
      </c>
      <c r="I7" s="338"/>
      <c r="J7" s="390">
        <v>139.30000000000001</v>
      </c>
      <c r="K7" s="354">
        <v>4</v>
      </c>
      <c r="L7" s="354">
        <v>3.27</v>
      </c>
      <c r="M7" s="354">
        <v>1.82</v>
      </c>
      <c r="N7" s="354">
        <v>0</v>
      </c>
      <c r="O7" s="354">
        <v>2</v>
      </c>
      <c r="P7" s="354">
        <v>1</v>
      </c>
      <c r="Q7" s="354">
        <f>K7*70+L7*75+M7*25+N7*150+O7*45+P7*60</f>
        <v>720.75</v>
      </c>
      <c r="R7" s="169"/>
      <c r="S7" s="349"/>
      <c r="T7" s="349"/>
      <c r="U7" s="355"/>
    </row>
    <row r="8" spans="1:27" s="169" customFormat="1" ht="59.25" customHeight="1">
      <c r="A8" s="351">
        <f t="shared" ref="A8:A9" si="0">A7+1</f>
        <v>3</v>
      </c>
      <c r="B8" s="338" t="s">
        <v>25</v>
      </c>
      <c r="C8" s="353" t="s">
        <v>31</v>
      </c>
      <c r="D8" s="339" t="s">
        <v>786</v>
      </c>
      <c r="E8" s="339" t="s">
        <v>787</v>
      </c>
      <c r="F8" s="352" t="s">
        <v>767</v>
      </c>
      <c r="G8" s="642" t="s">
        <v>788</v>
      </c>
      <c r="H8" s="669" t="s">
        <v>422</v>
      </c>
      <c r="I8" s="338"/>
      <c r="J8" s="390">
        <v>106.8</v>
      </c>
      <c r="K8" s="354">
        <v>4.2699999999999996</v>
      </c>
      <c r="L8" s="354">
        <v>2.78</v>
      </c>
      <c r="M8" s="354">
        <v>1.65</v>
      </c>
      <c r="N8" s="354">
        <v>0</v>
      </c>
      <c r="O8" s="354">
        <v>2.1</v>
      </c>
      <c r="P8" s="348">
        <v>1</v>
      </c>
      <c r="Q8" s="340">
        <f>K8*70+L8*75+M8*25+N8*150+O8*45+P8*60</f>
        <v>703.15</v>
      </c>
      <c r="S8" s="349"/>
      <c r="T8" s="349"/>
    </row>
    <row r="9" spans="1:27" s="334" customFormat="1" ht="59.25" customHeight="1" thickBot="1">
      <c r="A9" s="356">
        <f t="shared" si="0"/>
        <v>4</v>
      </c>
      <c r="B9" s="356" t="s">
        <v>27</v>
      </c>
      <c r="C9" s="643" t="s">
        <v>772</v>
      </c>
      <c r="D9" s="661" t="s">
        <v>789</v>
      </c>
      <c r="E9" s="357" t="s">
        <v>644</v>
      </c>
      <c r="F9" s="358" t="s">
        <v>165</v>
      </c>
      <c r="G9" s="357" t="s">
        <v>790</v>
      </c>
      <c r="H9" s="444" t="s">
        <v>422</v>
      </c>
      <c r="I9" s="356"/>
      <c r="J9" s="358">
        <v>105.1</v>
      </c>
      <c r="K9" s="359">
        <v>3.46</v>
      </c>
      <c r="L9" s="359">
        <v>2.57</v>
      </c>
      <c r="M9" s="359">
        <v>1.41</v>
      </c>
      <c r="N9" s="360">
        <v>0</v>
      </c>
      <c r="O9" s="359">
        <v>2.1</v>
      </c>
      <c r="P9" s="646">
        <v>1</v>
      </c>
      <c r="Q9" s="340">
        <f>K9*70+L9*75+M9*25+N9*150+O9*45+P9*60</f>
        <v>624.70000000000005</v>
      </c>
      <c r="S9" s="361"/>
      <c r="T9" s="361"/>
    </row>
    <row r="10" spans="1:27" s="169" customFormat="1" ht="59.25" customHeight="1">
      <c r="A10" s="362">
        <f>A9+3</f>
        <v>7</v>
      </c>
      <c r="B10" s="338" t="s">
        <v>18</v>
      </c>
      <c r="C10" s="353" t="s">
        <v>26</v>
      </c>
      <c r="D10" s="363" t="s">
        <v>396</v>
      </c>
      <c r="E10" s="363" t="s">
        <v>791</v>
      </c>
      <c r="F10" s="352" t="s">
        <v>768</v>
      </c>
      <c r="G10" s="342" t="s">
        <v>792</v>
      </c>
      <c r="H10" s="453" t="s">
        <v>422</v>
      </c>
      <c r="I10" s="364"/>
      <c r="J10" s="352">
        <v>176.7</v>
      </c>
      <c r="K10" s="340">
        <v>4.8099999999999996</v>
      </c>
      <c r="L10" s="340">
        <v>1.86</v>
      </c>
      <c r="M10" s="340">
        <v>1.35</v>
      </c>
      <c r="N10" s="365">
        <v>0.25</v>
      </c>
      <c r="O10" s="340">
        <v>2.2000000000000002</v>
      </c>
      <c r="P10" s="348">
        <v>1</v>
      </c>
      <c r="Q10" s="365">
        <f t="shared" ref="Q10:Q27" si="1">K10*70+L10*75+M10*25+N10*150+O10*45+P10*60</f>
        <v>706.45</v>
      </c>
      <c r="S10" s="349"/>
      <c r="T10" s="349"/>
    </row>
    <row r="11" spans="1:27" s="169" customFormat="1" ht="59.25" customHeight="1">
      <c r="A11" s="366">
        <f>A10+1</f>
        <v>8</v>
      </c>
      <c r="B11" s="192" t="s">
        <v>20</v>
      </c>
      <c r="C11" s="342" t="s">
        <v>793</v>
      </c>
      <c r="D11" s="363" t="s">
        <v>762</v>
      </c>
      <c r="E11" s="363" t="s">
        <v>794</v>
      </c>
      <c r="F11" s="352" t="s">
        <v>769</v>
      </c>
      <c r="G11" s="342" t="s">
        <v>795</v>
      </c>
      <c r="H11" s="453" t="s">
        <v>422</v>
      </c>
      <c r="I11" s="188"/>
      <c r="J11" s="199">
        <v>129.30000000000001</v>
      </c>
      <c r="K11" s="368">
        <v>3.5</v>
      </c>
      <c r="L11" s="368">
        <v>3.8</v>
      </c>
      <c r="M11" s="368">
        <v>1.95</v>
      </c>
      <c r="N11" s="368">
        <v>0</v>
      </c>
      <c r="O11" s="368">
        <v>2.1</v>
      </c>
      <c r="P11" s="348">
        <v>1</v>
      </c>
      <c r="Q11" s="368">
        <f t="shared" si="1"/>
        <v>733.25</v>
      </c>
      <c r="S11" s="369"/>
      <c r="T11" s="349"/>
    </row>
    <row r="12" spans="1:27" s="169" customFormat="1" ht="59.25" customHeight="1">
      <c r="A12" s="370">
        <f t="shared" ref="A12:A14" si="2">A11+1</f>
        <v>9</v>
      </c>
      <c r="B12" s="351" t="s">
        <v>22</v>
      </c>
      <c r="C12" s="342" t="s">
        <v>796</v>
      </c>
      <c r="D12" s="663" t="s">
        <v>797</v>
      </c>
      <c r="E12" s="371" t="s">
        <v>798</v>
      </c>
      <c r="F12" s="346" t="s">
        <v>36</v>
      </c>
      <c r="G12" s="342" t="s">
        <v>799</v>
      </c>
      <c r="H12" s="453" t="s">
        <v>422</v>
      </c>
      <c r="I12" s="364"/>
      <c r="J12" s="346">
        <v>170.7</v>
      </c>
      <c r="K12" s="354">
        <v>3.5</v>
      </c>
      <c r="L12" s="354">
        <v>2.9</v>
      </c>
      <c r="M12" s="354">
        <v>1.2</v>
      </c>
      <c r="N12" s="354">
        <v>0</v>
      </c>
      <c r="O12" s="354">
        <v>2.1</v>
      </c>
      <c r="P12" s="348">
        <v>1</v>
      </c>
      <c r="Q12" s="340">
        <f t="shared" si="1"/>
        <v>647</v>
      </c>
      <c r="S12" s="369"/>
      <c r="T12" s="349"/>
    </row>
    <row r="13" spans="1:27" s="169" customFormat="1" ht="59.25" customHeight="1">
      <c r="A13" s="373">
        <f t="shared" si="2"/>
        <v>10</v>
      </c>
      <c r="B13" s="188" t="s">
        <v>25</v>
      </c>
      <c r="C13" s="342" t="s">
        <v>399</v>
      </c>
      <c r="D13" s="363" t="s">
        <v>800</v>
      </c>
      <c r="E13" s="389" t="s">
        <v>801</v>
      </c>
      <c r="F13" s="352" t="s">
        <v>765</v>
      </c>
      <c r="G13" s="342" t="s">
        <v>802</v>
      </c>
      <c r="H13" s="453" t="s">
        <v>422</v>
      </c>
      <c r="I13" s="188"/>
      <c r="J13" s="199">
        <v>118.4</v>
      </c>
      <c r="K13" s="368">
        <v>5.3</v>
      </c>
      <c r="L13" s="368">
        <v>2.2999999999999998</v>
      </c>
      <c r="M13" s="368">
        <v>1.7</v>
      </c>
      <c r="N13" s="368">
        <v>0</v>
      </c>
      <c r="O13" s="368">
        <v>2</v>
      </c>
      <c r="P13" s="348">
        <v>1</v>
      </c>
      <c r="Q13" s="374">
        <f t="shared" si="1"/>
        <v>736</v>
      </c>
      <c r="S13" s="375"/>
      <c r="T13" s="369"/>
    </row>
    <row r="14" spans="1:27" s="169" customFormat="1" ht="59.25" customHeight="1" thickBot="1">
      <c r="A14" s="376">
        <f t="shared" si="2"/>
        <v>11</v>
      </c>
      <c r="B14" s="377" t="s">
        <v>27</v>
      </c>
      <c r="C14" s="378" t="s">
        <v>37</v>
      </c>
      <c r="D14" s="379" t="s">
        <v>803</v>
      </c>
      <c r="E14" s="421" t="s">
        <v>804</v>
      </c>
      <c r="F14" s="357" t="s">
        <v>40</v>
      </c>
      <c r="G14" s="381" t="s">
        <v>805</v>
      </c>
      <c r="H14" s="455" t="s">
        <v>422</v>
      </c>
      <c r="I14" s="382"/>
      <c r="J14" s="422">
        <v>123</v>
      </c>
      <c r="K14" s="360">
        <v>4.22</v>
      </c>
      <c r="L14" s="360">
        <v>2.2000000000000002</v>
      </c>
      <c r="M14" s="360">
        <v>1.96</v>
      </c>
      <c r="N14" s="359">
        <v>0.1</v>
      </c>
      <c r="O14" s="359">
        <v>2.6</v>
      </c>
      <c r="P14" s="646">
        <v>1</v>
      </c>
      <c r="Q14" s="360">
        <f t="shared" si="1"/>
        <v>701.4</v>
      </c>
      <c r="S14" s="369"/>
      <c r="T14" s="369"/>
    </row>
    <row r="15" spans="1:27" s="335" customFormat="1" ht="59.25" customHeight="1">
      <c r="A15" s="362">
        <f>A14+3</f>
        <v>14</v>
      </c>
      <c r="B15" s="383" t="s">
        <v>18</v>
      </c>
      <c r="C15" s="384" t="s">
        <v>33</v>
      </c>
      <c r="D15" s="385" t="s">
        <v>806</v>
      </c>
      <c r="E15" s="423" t="s">
        <v>807</v>
      </c>
      <c r="F15" s="352" t="s">
        <v>770</v>
      </c>
      <c r="G15" s="342" t="s">
        <v>808</v>
      </c>
      <c r="H15" s="386" t="s">
        <v>19</v>
      </c>
      <c r="I15" s="383"/>
      <c r="J15" s="424">
        <v>136</v>
      </c>
      <c r="K15" s="365">
        <v>4.2</v>
      </c>
      <c r="L15" s="365">
        <v>2.6</v>
      </c>
      <c r="M15" s="365">
        <v>2.1</v>
      </c>
      <c r="N15" s="340">
        <v>0</v>
      </c>
      <c r="O15" s="340">
        <v>2.5</v>
      </c>
      <c r="P15" s="348">
        <v>1</v>
      </c>
      <c r="Q15" s="365">
        <f t="shared" si="1"/>
        <v>714</v>
      </c>
      <c r="S15" s="387"/>
      <c r="T15" s="387"/>
    </row>
    <row r="16" spans="1:27" s="169" customFormat="1" ht="59.25" customHeight="1">
      <c r="A16" s="370">
        <f>A15+1</f>
        <v>15</v>
      </c>
      <c r="B16" s="338" t="s">
        <v>20</v>
      </c>
      <c r="C16" s="388" t="s">
        <v>759</v>
      </c>
      <c r="D16" s="660" t="s">
        <v>809</v>
      </c>
      <c r="E16" s="363" t="s">
        <v>810</v>
      </c>
      <c r="F16" s="352" t="s">
        <v>766</v>
      </c>
      <c r="G16" s="342" t="s">
        <v>811</v>
      </c>
      <c r="H16" s="453" t="s">
        <v>422</v>
      </c>
      <c r="I16" s="338"/>
      <c r="J16" s="346">
        <v>124</v>
      </c>
      <c r="K16" s="340">
        <v>4.0999999999999996</v>
      </c>
      <c r="L16" s="340">
        <v>3.2</v>
      </c>
      <c r="M16" s="340">
        <v>0.8</v>
      </c>
      <c r="N16" s="340">
        <v>0</v>
      </c>
      <c r="O16" s="340">
        <v>1.8</v>
      </c>
      <c r="P16" s="348">
        <v>1</v>
      </c>
      <c r="Q16" s="340">
        <f t="shared" si="1"/>
        <v>688</v>
      </c>
      <c r="S16" s="369"/>
      <c r="T16" s="369"/>
    </row>
    <row r="17" spans="1:20" s="169" customFormat="1" ht="59.25" customHeight="1">
      <c r="A17" s="370">
        <f t="shared" ref="A17:A24" si="3">A16+1</f>
        <v>16</v>
      </c>
      <c r="B17" s="351" t="s">
        <v>22</v>
      </c>
      <c r="C17" s="346" t="s">
        <v>551</v>
      </c>
      <c r="D17" s="363" t="s">
        <v>812</v>
      </c>
      <c r="E17" s="363" t="s">
        <v>813</v>
      </c>
      <c r="F17" s="346" t="s">
        <v>165</v>
      </c>
      <c r="G17" s="342" t="s">
        <v>814</v>
      </c>
      <c r="H17" s="453" t="s">
        <v>422</v>
      </c>
      <c r="I17" s="364"/>
      <c r="J17" s="346">
        <v>92</v>
      </c>
      <c r="K17" s="354">
        <v>4</v>
      </c>
      <c r="L17" s="354">
        <v>2.5</v>
      </c>
      <c r="M17" s="354">
        <v>1.9</v>
      </c>
      <c r="N17" s="354">
        <v>0</v>
      </c>
      <c r="O17" s="354">
        <v>2.8</v>
      </c>
      <c r="P17" s="348">
        <v>1</v>
      </c>
      <c r="Q17" s="354">
        <f t="shared" si="1"/>
        <v>701</v>
      </c>
      <c r="S17" s="369"/>
      <c r="T17" s="369"/>
    </row>
    <row r="18" spans="1:20" s="169" customFormat="1" ht="59.25" customHeight="1">
      <c r="A18" s="370">
        <f t="shared" si="3"/>
        <v>17</v>
      </c>
      <c r="B18" s="351" t="s">
        <v>25</v>
      </c>
      <c r="C18" s="343" t="s">
        <v>21</v>
      </c>
      <c r="D18" s="389" t="s">
        <v>815</v>
      </c>
      <c r="E18" s="389" t="s">
        <v>818</v>
      </c>
      <c r="F18" s="390" t="s">
        <v>771</v>
      </c>
      <c r="G18" s="343" t="s">
        <v>817</v>
      </c>
      <c r="H18" s="456" t="s">
        <v>422</v>
      </c>
      <c r="I18" s="456" t="s">
        <v>423</v>
      </c>
      <c r="J18" s="394">
        <v>175</v>
      </c>
      <c r="K18" s="354">
        <v>3.51</v>
      </c>
      <c r="L18" s="354">
        <v>2.2999999999999998</v>
      </c>
      <c r="M18" s="354">
        <v>1.2</v>
      </c>
      <c r="N18" s="354">
        <v>0</v>
      </c>
      <c r="O18" s="354">
        <v>2.8</v>
      </c>
      <c r="P18" s="348">
        <v>1</v>
      </c>
      <c r="Q18" s="354">
        <f t="shared" si="1"/>
        <v>634.19999999999993</v>
      </c>
      <c r="S18" s="369"/>
      <c r="T18" s="369"/>
    </row>
    <row r="19" spans="1:20" s="169" customFormat="1" ht="59.25" customHeight="1" thickBot="1">
      <c r="A19" s="432">
        <f t="shared" si="3"/>
        <v>18</v>
      </c>
      <c r="B19" s="433" t="s">
        <v>27</v>
      </c>
      <c r="C19" s="644" t="s">
        <v>773</v>
      </c>
      <c r="D19" s="655" t="s">
        <v>819</v>
      </c>
      <c r="E19" s="437" t="s">
        <v>676</v>
      </c>
      <c r="F19" s="438" t="s">
        <v>29</v>
      </c>
      <c r="G19" s="437" t="s">
        <v>820</v>
      </c>
      <c r="H19" s="670" t="s">
        <v>19</v>
      </c>
      <c r="I19" s="438"/>
      <c r="J19" s="438">
        <v>125</v>
      </c>
      <c r="K19" s="438">
        <v>3.2</v>
      </c>
      <c r="L19" s="439">
        <v>2.8</v>
      </c>
      <c r="M19" s="439">
        <v>1.3</v>
      </c>
      <c r="N19" s="439">
        <v>0</v>
      </c>
      <c r="O19" s="439">
        <v>2.2000000000000002</v>
      </c>
      <c r="P19" s="646">
        <v>1</v>
      </c>
      <c r="Q19" s="438">
        <f t="shared" si="1"/>
        <v>625.5</v>
      </c>
      <c r="S19" s="369"/>
      <c r="T19" s="369"/>
    </row>
    <row r="20" spans="1:20" s="169" customFormat="1" ht="59.25" customHeight="1">
      <c r="A20" s="370">
        <v>21</v>
      </c>
      <c r="B20" s="436" t="s">
        <v>381</v>
      </c>
      <c r="C20" s="388" t="s">
        <v>774</v>
      </c>
      <c r="D20" s="388" t="s">
        <v>821</v>
      </c>
      <c r="E20" s="388" t="s">
        <v>822</v>
      </c>
      <c r="F20" s="352" t="s">
        <v>766</v>
      </c>
      <c r="G20" s="388" t="s">
        <v>823</v>
      </c>
      <c r="H20" s="457" t="s">
        <v>422</v>
      </c>
      <c r="I20" s="388"/>
      <c r="J20" s="388">
        <v>151</v>
      </c>
      <c r="K20" s="388">
        <v>3.9</v>
      </c>
      <c r="L20" s="388">
        <v>3.1</v>
      </c>
      <c r="M20" s="388">
        <v>2</v>
      </c>
      <c r="N20" s="388">
        <v>0.2</v>
      </c>
      <c r="O20" s="388">
        <v>2.6</v>
      </c>
      <c r="P20" s="348">
        <v>1</v>
      </c>
      <c r="Q20" s="374">
        <f t="shared" si="1"/>
        <v>762.5</v>
      </c>
      <c r="S20" s="369"/>
      <c r="T20" s="369"/>
    </row>
    <row r="21" spans="1:20" s="169" customFormat="1" ht="59.25" customHeight="1">
      <c r="A21" s="366">
        <v>22</v>
      </c>
      <c r="B21" s="428" t="s">
        <v>382</v>
      </c>
      <c r="C21" s="342" t="s">
        <v>413</v>
      </c>
      <c r="D21" s="660" t="s">
        <v>824</v>
      </c>
      <c r="E21" s="389" t="s">
        <v>825</v>
      </c>
      <c r="F21" s="352" t="s">
        <v>765</v>
      </c>
      <c r="G21" s="342" t="s">
        <v>816</v>
      </c>
      <c r="H21" s="453" t="s">
        <v>422</v>
      </c>
      <c r="I21" s="367"/>
      <c r="J21" s="199">
        <v>121</v>
      </c>
      <c r="K21" s="374">
        <v>3.5</v>
      </c>
      <c r="L21" s="374">
        <v>3.4</v>
      </c>
      <c r="M21" s="374">
        <v>1.4</v>
      </c>
      <c r="N21" s="374">
        <v>0</v>
      </c>
      <c r="O21" s="374">
        <v>2.5</v>
      </c>
      <c r="P21" s="348">
        <v>1</v>
      </c>
      <c r="Q21" s="374">
        <f t="shared" si="1"/>
        <v>707.5</v>
      </c>
      <c r="S21" s="369"/>
      <c r="T21" s="369"/>
    </row>
    <row r="22" spans="1:20" s="334" customFormat="1" ht="59.25" customHeight="1">
      <c r="A22" s="393">
        <f t="shared" si="3"/>
        <v>23</v>
      </c>
      <c r="B22" s="429" t="s">
        <v>383</v>
      </c>
      <c r="C22" s="440" t="s">
        <v>31</v>
      </c>
      <c r="D22" s="389" t="s">
        <v>828</v>
      </c>
      <c r="E22" s="389" t="s">
        <v>827</v>
      </c>
      <c r="F22" s="352" t="s">
        <v>29</v>
      </c>
      <c r="G22" s="343" t="s">
        <v>826</v>
      </c>
      <c r="H22" s="453" t="s">
        <v>422</v>
      </c>
      <c r="I22" s="338"/>
      <c r="J22" s="394">
        <v>150</v>
      </c>
      <c r="K22" s="354">
        <v>4</v>
      </c>
      <c r="L22" s="354">
        <v>2.7</v>
      </c>
      <c r="M22" s="354">
        <v>1.6</v>
      </c>
      <c r="N22" s="354">
        <v>0</v>
      </c>
      <c r="O22" s="354">
        <v>2.7</v>
      </c>
      <c r="P22" s="348">
        <v>1</v>
      </c>
      <c r="Q22" s="354">
        <f t="shared" si="1"/>
        <v>704</v>
      </c>
      <c r="S22" s="395"/>
      <c r="T22" s="395"/>
    </row>
    <row r="23" spans="1:20" s="169" customFormat="1" ht="59.25" customHeight="1">
      <c r="A23" s="393">
        <f t="shared" si="3"/>
        <v>24</v>
      </c>
      <c r="B23" s="429" t="s">
        <v>384</v>
      </c>
      <c r="C23" s="396" t="s">
        <v>26</v>
      </c>
      <c r="D23" s="389" t="s">
        <v>829</v>
      </c>
      <c r="E23" s="389" t="s">
        <v>763</v>
      </c>
      <c r="F23" s="352" t="s">
        <v>767</v>
      </c>
      <c r="G23" s="343" t="s">
        <v>830</v>
      </c>
      <c r="H23" s="453" t="s">
        <v>422</v>
      </c>
      <c r="I23" s="394"/>
      <c r="J23" s="394">
        <v>160</v>
      </c>
      <c r="K23" s="354">
        <v>3.6</v>
      </c>
      <c r="L23" s="354">
        <v>2.8</v>
      </c>
      <c r="M23" s="354">
        <v>1.3</v>
      </c>
      <c r="N23" s="354">
        <v>0</v>
      </c>
      <c r="O23" s="354">
        <v>2.2999999999999998</v>
      </c>
      <c r="P23" s="348">
        <v>1</v>
      </c>
      <c r="Q23" s="354">
        <f t="shared" si="1"/>
        <v>658</v>
      </c>
      <c r="S23" s="369"/>
      <c r="T23" s="369"/>
    </row>
    <row r="24" spans="1:20" s="169" customFormat="1" ht="59.25" customHeight="1">
      <c r="A24" s="393">
        <f t="shared" si="3"/>
        <v>25</v>
      </c>
      <c r="B24" s="429" t="s">
        <v>385</v>
      </c>
      <c r="C24" s="686" t="s">
        <v>416</v>
      </c>
      <c r="D24" s="687"/>
      <c r="E24" s="687"/>
      <c r="F24" s="687"/>
      <c r="G24" s="688"/>
      <c r="H24" s="391"/>
      <c r="I24" s="351"/>
      <c r="J24" s="394"/>
      <c r="K24" s="354"/>
      <c r="L24" s="354"/>
      <c r="M24" s="354"/>
      <c r="N24" s="354"/>
      <c r="O24" s="354"/>
      <c r="P24" s="354"/>
      <c r="Q24" s="354">
        <f t="shared" si="1"/>
        <v>0</v>
      </c>
      <c r="S24" s="369"/>
      <c r="T24" s="369"/>
    </row>
    <row r="25" spans="1:20" s="169" customFormat="1" ht="59.25" customHeight="1" thickBot="1">
      <c r="A25" s="397">
        <v>28</v>
      </c>
      <c r="B25" s="444" t="s">
        <v>381</v>
      </c>
      <c r="C25" s="689" t="s">
        <v>417</v>
      </c>
      <c r="D25" s="690"/>
      <c r="E25" s="690"/>
      <c r="F25" s="690"/>
      <c r="G25" s="691"/>
      <c r="H25" s="434"/>
      <c r="I25" s="434"/>
      <c r="J25" s="434"/>
      <c r="K25" s="434"/>
      <c r="L25" s="430"/>
      <c r="M25" s="430"/>
      <c r="N25" s="430"/>
      <c r="O25" s="430"/>
      <c r="P25" s="430"/>
      <c r="Q25" s="438">
        <f t="shared" si="1"/>
        <v>0</v>
      </c>
      <c r="S25" s="369"/>
      <c r="T25" s="369"/>
    </row>
    <row r="26" spans="1:20" s="169" customFormat="1" ht="67.5" customHeight="1">
      <c r="A26" s="362">
        <v>29</v>
      </c>
      <c r="B26" s="445" t="s">
        <v>382</v>
      </c>
      <c r="C26" s="342" t="s">
        <v>831</v>
      </c>
      <c r="D26" s="342" t="s">
        <v>832</v>
      </c>
      <c r="E26" s="342" t="s">
        <v>833</v>
      </c>
      <c r="F26" s="352" t="s">
        <v>766</v>
      </c>
      <c r="G26" s="342" t="s">
        <v>834</v>
      </c>
      <c r="H26" s="671" t="s">
        <v>422</v>
      </c>
      <c r="I26" s="673"/>
      <c r="J26" s="342">
        <v>123</v>
      </c>
      <c r="K26" s="342">
        <v>4.4000000000000004</v>
      </c>
      <c r="L26" s="425">
        <v>2.1</v>
      </c>
      <c r="M26" s="425">
        <v>1.6</v>
      </c>
      <c r="N26" s="354">
        <v>0</v>
      </c>
      <c r="O26" s="425">
        <v>2.5</v>
      </c>
      <c r="P26" s="348">
        <v>1</v>
      </c>
      <c r="Q26" s="354">
        <f t="shared" si="1"/>
        <v>678</v>
      </c>
      <c r="S26" s="369"/>
      <c r="T26" s="369"/>
    </row>
    <row r="27" spans="1:20" s="169" customFormat="1" ht="67.5" customHeight="1" thickBot="1">
      <c r="A27" s="432">
        <f>A26+1</f>
        <v>30</v>
      </c>
      <c r="B27" s="446" t="s">
        <v>383</v>
      </c>
      <c r="C27" s="434" t="s">
        <v>21</v>
      </c>
      <c r="D27" s="434" t="s">
        <v>420</v>
      </c>
      <c r="E27" s="434" t="s">
        <v>764</v>
      </c>
      <c r="F27" s="434" t="s">
        <v>36</v>
      </c>
      <c r="G27" s="434" t="s">
        <v>835</v>
      </c>
      <c r="H27" s="672" t="s">
        <v>422</v>
      </c>
      <c r="I27" s="434"/>
      <c r="J27" s="434">
        <v>223</v>
      </c>
      <c r="K27" s="434">
        <v>4.4000000000000004</v>
      </c>
      <c r="L27" s="434">
        <v>3</v>
      </c>
      <c r="M27" s="434">
        <v>1.4</v>
      </c>
      <c r="N27" s="434">
        <v>0.3</v>
      </c>
      <c r="O27" s="666">
        <v>2.5</v>
      </c>
      <c r="P27" s="646">
        <v>1</v>
      </c>
      <c r="Q27" s="360">
        <f t="shared" si="1"/>
        <v>785.5</v>
      </c>
      <c r="S27" s="369"/>
      <c r="T27" s="369"/>
    </row>
    <row r="28" spans="1:20" ht="18" customHeight="1" thickBot="1">
      <c r="A28" s="400"/>
      <c r="B28" s="400"/>
      <c r="C28" s="692" t="s">
        <v>41</v>
      </c>
      <c r="D28" s="401" t="s">
        <v>42</v>
      </c>
      <c r="E28" s="694" t="s">
        <v>43</v>
      </c>
      <c r="F28" s="694" t="s">
        <v>44</v>
      </c>
      <c r="G28" s="695" t="s">
        <v>45</v>
      </c>
      <c r="H28" s="697" t="s">
        <v>46</v>
      </c>
      <c r="I28" s="699" t="s">
        <v>47</v>
      </c>
      <c r="J28" s="700"/>
      <c r="K28" s="700"/>
      <c r="L28" s="701"/>
      <c r="M28" s="674" t="s">
        <v>48</v>
      </c>
      <c r="N28" s="676" t="s">
        <v>49</v>
      </c>
      <c r="O28" s="219"/>
      <c r="P28" s="219"/>
      <c r="Q28" s="452"/>
    </row>
    <row r="29" spans="1:20" ht="18" customHeight="1" thickBot="1">
      <c r="A29" s="400"/>
      <c r="B29" s="400"/>
      <c r="C29" s="693"/>
      <c r="D29" s="404" t="s">
        <v>50</v>
      </c>
      <c r="E29" s="693"/>
      <c r="F29" s="693"/>
      <c r="G29" s="696"/>
      <c r="H29" s="698"/>
      <c r="I29" s="405" t="s">
        <v>51</v>
      </c>
      <c r="J29" s="678" t="s">
        <v>52</v>
      </c>
      <c r="K29" s="679"/>
      <c r="L29" s="406" t="s">
        <v>53</v>
      </c>
      <c r="M29" s="675"/>
      <c r="N29" s="677"/>
      <c r="O29" s="219"/>
      <c r="P29" s="219"/>
    </row>
    <row r="30" spans="1:20" ht="18" customHeight="1" thickBot="1">
      <c r="A30" s="220" t="s">
        <v>54</v>
      </c>
      <c r="B30" s="220"/>
      <c r="C30" s="224">
        <v>1</v>
      </c>
      <c r="D30" s="664">
        <v>5</v>
      </c>
      <c r="E30" s="664">
        <v>7</v>
      </c>
      <c r="F30" s="664">
        <v>8</v>
      </c>
      <c r="G30" s="664">
        <v>22</v>
      </c>
      <c r="H30" s="226">
        <v>3</v>
      </c>
      <c r="I30" s="224">
        <v>5</v>
      </c>
      <c r="J30" s="680">
        <v>1</v>
      </c>
      <c r="K30" s="681"/>
      <c r="L30" s="664">
        <v>2</v>
      </c>
      <c r="M30" s="664">
        <v>3</v>
      </c>
      <c r="N30" s="227">
        <v>4</v>
      </c>
      <c r="O30" s="219"/>
      <c r="P30" s="219"/>
    </row>
    <row r="31" spans="1:20" ht="100.5" customHeight="1">
      <c r="A31" s="682" t="s">
        <v>920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T31" s="170"/>
    </row>
    <row r="32" spans="1:20">
      <c r="C32" s="171"/>
      <c r="K32" s="170"/>
      <c r="L32" s="170"/>
      <c r="M32" s="170"/>
      <c r="N32" s="170"/>
      <c r="O32" s="170"/>
      <c r="P32" s="170"/>
      <c r="Q32" s="170"/>
      <c r="S32" s="170"/>
    </row>
    <row r="33" spans="3:19">
      <c r="C33" s="171"/>
      <c r="E33" s="232"/>
      <c r="F33" s="233"/>
      <c r="G33" s="233"/>
      <c r="H33" s="233"/>
      <c r="I33" s="234"/>
      <c r="J33" s="234"/>
      <c r="K33" s="170"/>
      <c r="L33" s="170"/>
      <c r="M33" s="170"/>
      <c r="N33" s="170"/>
      <c r="O33" s="170"/>
      <c r="P33" s="170"/>
      <c r="Q33" s="170"/>
      <c r="S33" s="170"/>
    </row>
    <row r="34" spans="3:19" s="170" customFormat="1">
      <c r="C34" s="171"/>
      <c r="D34" s="171"/>
      <c r="E34" s="232"/>
      <c r="F34" s="233"/>
      <c r="G34" s="233"/>
      <c r="H34" s="233"/>
      <c r="I34" s="234"/>
      <c r="J34" s="234"/>
    </row>
    <row r="35" spans="3:19" s="170" customFormat="1">
      <c r="C35" s="171"/>
      <c r="D35" s="171"/>
      <c r="E35" s="171"/>
      <c r="F35" s="171"/>
      <c r="G35" s="171"/>
      <c r="H35" s="171"/>
      <c r="I35" s="171"/>
      <c r="J35" s="171"/>
      <c r="K35" s="232"/>
      <c r="L35" s="233"/>
      <c r="M35" s="233"/>
      <c r="N35" s="233"/>
      <c r="O35" s="234"/>
    </row>
    <row r="36" spans="3:19" s="170" customFormat="1">
      <c r="C36" s="171"/>
      <c r="D36" s="171"/>
      <c r="E36" s="171"/>
      <c r="F36" s="171"/>
      <c r="G36" s="171"/>
      <c r="H36" s="171"/>
      <c r="I36" s="171"/>
      <c r="J36" s="171"/>
      <c r="K36" s="232"/>
      <c r="L36" s="233"/>
      <c r="M36" s="233"/>
      <c r="N36" s="233"/>
      <c r="O36" s="234"/>
    </row>
    <row r="37" spans="3:19" s="170" customFormat="1">
      <c r="F37" s="235"/>
      <c r="K37" s="171"/>
      <c r="L37" s="171"/>
      <c r="M37" s="171"/>
      <c r="N37" s="171"/>
      <c r="O37" s="171"/>
      <c r="P37" s="171"/>
      <c r="Q37" s="171"/>
    </row>
    <row r="38" spans="3:19" s="170" customFormat="1">
      <c r="F38" s="177"/>
      <c r="K38" s="171"/>
      <c r="L38" s="171"/>
      <c r="M38" s="171"/>
      <c r="N38" s="171"/>
      <c r="O38" s="171"/>
      <c r="P38" s="171"/>
      <c r="Q38" s="171"/>
      <c r="S38" s="172"/>
    </row>
    <row r="39" spans="3:19" s="170" customFormat="1">
      <c r="K39" s="171"/>
      <c r="L39" s="171"/>
      <c r="M39" s="171"/>
      <c r="N39" s="171"/>
      <c r="O39" s="171"/>
      <c r="P39" s="171"/>
      <c r="Q39" s="171"/>
      <c r="S39" s="172"/>
    </row>
    <row r="40" spans="3:19" s="170" customFormat="1">
      <c r="K40" s="171"/>
      <c r="L40" s="171"/>
      <c r="M40" s="171"/>
      <c r="N40" s="171"/>
      <c r="O40" s="171"/>
      <c r="P40" s="171"/>
      <c r="Q40" s="171"/>
      <c r="S40" s="172"/>
    </row>
    <row r="41" spans="3:19" s="170" customFormat="1">
      <c r="K41" s="171"/>
      <c r="L41" s="171"/>
      <c r="M41" s="171"/>
      <c r="N41" s="171"/>
      <c r="O41" s="171"/>
      <c r="P41" s="171"/>
      <c r="Q41" s="171"/>
      <c r="S41" s="172"/>
    </row>
    <row r="47" spans="3:19" ht="21.5">
      <c r="C47" s="236"/>
      <c r="D47" s="236"/>
      <c r="E47" s="236"/>
      <c r="F47" s="237"/>
      <c r="G47" s="238"/>
      <c r="H47" s="239"/>
      <c r="I47" s="239"/>
      <c r="J47" s="239"/>
      <c r="K47" s="240"/>
      <c r="L47" s="240"/>
      <c r="M47" s="240"/>
      <c r="N47" s="240"/>
      <c r="O47" s="240"/>
      <c r="P47" s="240"/>
      <c r="Q47" s="240"/>
    </row>
  </sheetData>
  <mergeCells count="30"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C24:G24"/>
    <mergeCell ref="C25:G25"/>
    <mergeCell ref="C28:C29"/>
    <mergeCell ref="E28:E29"/>
    <mergeCell ref="F28:F29"/>
    <mergeCell ref="G28:G29"/>
    <mergeCell ref="H28:H29"/>
    <mergeCell ref="I28:L28"/>
    <mergeCell ref="I3:I4"/>
    <mergeCell ref="J3:J4"/>
    <mergeCell ref="K3:K4"/>
    <mergeCell ref="L3:L4"/>
    <mergeCell ref="M3:M4"/>
    <mergeCell ref="N3:N4"/>
    <mergeCell ref="M28:M29"/>
    <mergeCell ref="N28:N29"/>
    <mergeCell ref="J29:K29"/>
    <mergeCell ref="J30:K30"/>
    <mergeCell ref="A31:R31"/>
  </mergeCells>
  <phoneticPr fontId="6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47"/>
  <sheetViews>
    <sheetView view="pageBreakPreview" zoomScale="71" zoomScaleNormal="70" zoomScaleSheetLayoutView="71" workbookViewId="0">
      <selection activeCell="H5" sqref="H5:K27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08984375" style="171" customWidth="1"/>
    <col min="18" max="18" width="9" style="172"/>
    <col min="19" max="19" width="24.36328125" style="172" customWidth="1"/>
    <col min="20" max="16384" width="9" style="172"/>
  </cols>
  <sheetData>
    <row r="1" spans="1:27" ht="37.5" customHeight="1">
      <c r="A1" s="708" t="s">
        <v>923</v>
      </c>
      <c r="B1" s="708"/>
      <c r="C1" s="708"/>
      <c r="D1" s="708"/>
      <c r="E1" s="708"/>
      <c r="F1" s="708"/>
      <c r="G1" s="708"/>
      <c r="H1" s="708"/>
      <c r="K1" s="173"/>
      <c r="L1" s="173"/>
      <c r="M1" s="173"/>
      <c r="N1" s="173"/>
      <c r="O1" s="173"/>
      <c r="P1" s="173"/>
      <c r="Q1" s="173"/>
    </row>
    <row r="2" spans="1:27" s="167" customFormat="1" ht="81.75" customHeight="1" thickBot="1">
      <c r="A2" s="174"/>
      <c r="B2" s="175"/>
      <c r="C2" s="176"/>
      <c r="D2" s="175"/>
      <c r="E2" s="175"/>
      <c r="F2" s="177" t="s">
        <v>0</v>
      </c>
      <c r="G2" s="175"/>
      <c r="H2" s="175"/>
      <c r="I2" s="175"/>
      <c r="J2" s="175"/>
      <c r="K2" s="178"/>
      <c r="L2" s="178"/>
      <c r="M2" s="178"/>
      <c r="N2" s="178"/>
      <c r="O2" s="179"/>
      <c r="P2" s="179"/>
      <c r="Q2" s="179"/>
    </row>
    <row r="3" spans="1:27" s="168" customFormat="1" ht="18.75" customHeight="1">
      <c r="A3" s="709" t="s">
        <v>1</v>
      </c>
      <c r="B3" s="709" t="s">
        <v>2</v>
      </c>
      <c r="C3" s="711" t="s">
        <v>3</v>
      </c>
      <c r="D3" s="702" t="s">
        <v>4</v>
      </c>
      <c r="E3" s="711" t="s">
        <v>5</v>
      </c>
      <c r="F3" s="712" t="s">
        <v>6</v>
      </c>
      <c r="G3" s="702" t="s">
        <v>7</v>
      </c>
      <c r="H3" s="702" t="s">
        <v>8</v>
      </c>
      <c r="I3" s="702" t="s">
        <v>421</v>
      </c>
      <c r="J3" s="704" t="s">
        <v>9</v>
      </c>
      <c r="K3" s="706" t="s">
        <v>10</v>
      </c>
      <c r="L3" s="684" t="s">
        <v>11</v>
      </c>
      <c r="M3" s="684" t="s">
        <v>12</v>
      </c>
      <c r="N3" s="684" t="s">
        <v>13</v>
      </c>
      <c r="O3" s="684" t="s">
        <v>14</v>
      </c>
      <c r="P3" s="684" t="s">
        <v>15</v>
      </c>
      <c r="Q3" s="336" t="s">
        <v>16</v>
      </c>
    </row>
    <row r="4" spans="1:27" s="168" customFormat="1" ht="40.5" customHeight="1" thickBot="1">
      <c r="A4" s="710"/>
      <c r="B4" s="710"/>
      <c r="C4" s="703"/>
      <c r="D4" s="703"/>
      <c r="E4" s="703"/>
      <c r="F4" s="703"/>
      <c r="G4" s="703"/>
      <c r="H4" s="703"/>
      <c r="I4" s="703"/>
      <c r="J4" s="705"/>
      <c r="K4" s="707"/>
      <c r="L4" s="685"/>
      <c r="M4" s="685"/>
      <c r="N4" s="685"/>
      <c r="O4" s="685"/>
      <c r="P4" s="685"/>
      <c r="Q4" s="337" t="s">
        <v>17</v>
      </c>
    </row>
    <row r="5" spans="1:27" s="332" customFormat="1" ht="59.25" customHeight="1">
      <c r="A5" s="338">
        <v>31</v>
      </c>
      <c r="B5" s="445" t="s">
        <v>381</v>
      </c>
      <c r="C5" s="667" t="s">
        <v>528</v>
      </c>
      <c r="D5" s="342" t="s">
        <v>778</v>
      </c>
      <c r="E5" s="668" t="s">
        <v>779</v>
      </c>
      <c r="F5" s="345" t="s">
        <v>765</v>
      </c>
      <c r="G5" s="667" t="s">
        <v>780</v>
      </c>
      <c r="H5" s="669" t="s">
        <v>422</v>
      </c>
      <c r="I5" s="338"/>
      <c r="J5" s="346">
        <v>92.6</v>
      </c>
      <c r="K5" s="347">
        <v>4.3</v>
      </c>
      <c r="L5" s="347">
        <v>2.4</v>
      </c>
      <c r="M5" s="347">
        <v>1.6</v>
      </c>
      <c r="N5" s="347">
        <v>0</v>
      </c>
      <c r="O5" s="347">
        <v>2.1</v>
      </c>
      <c r="P5" s="348">
        <v>1</v>
      </c>
      <c r="Q5" s="340">
        <f>K5*70+L5*75+M5*25+N5*150+O5*45+P5*60</f>
        <v>675.5</v>
      </c>
      <c r="R5" s="169"/>
      <c r="S5" s="349"/>
      <c r="T5" s="349"/>
      <c r="U5" s="169"/>
      <c r="AA5" s="350"/>
    </row>
    <row r="6" spans="1:27" s="169" customFormat="1" ht="59.25" customHeight="1">
      <c r="A6" s="338">
        <v>1</v>
      </c>
      <c r="B6" s="338" t="s">
        <v>20</v>
      </c>
      <c r="C6" s="667" t="s">
        <v>489</v>
      </c>
      <c r="D6" s="342" t="s">
        <v>781</v>
      </c>
      <c r="E6" s="668" t="s">
        <v>761</v>
      </c>
      <c r="F6" s="345" t="s">
        <v>766</v>
      </c>
      <c r="G6" s="667" t="s">
        <v>782</v>
      </c>
      <c r="H6" s="669" t="s">
        <v>422</v>
      </c>
      <c r="I6" s="338"/>
      <c r="J6" s="346">
        <v>119.5</v>
      </c>
      <c r="K6" s="347">
        <v>4.17</v>
      </c>
      <c r="L6" s="347">
        <v>2.86</v>
      </c>
      <c r="M6" s="347">
        <v>1.64</v>
      </c>
      <c r="N6" s="347">
        <v>0</v>
      </c>
      <c r="O6" s="347">
        <v>1.8</v>
      </c>
      <c r="P6" s="348">
        <v>1</v>
      </c>
      <c r="Q6" s="340">
        <f>K6*70+L6*75+M6*25+N6*150+O6*45+P6*60</f>
        <v>688.4</v>
      </c>
      <c r="S6" s="349"/>
      <c r="T6" s="349"/>
      <c r="AA6" s="355"/>
    </row>
    <row r="7" spans="1:27" s="333" customFormat="1" ht="59.25" customHeight="1" thickBot="1">
      <c r="A7" s="351">
        <f>A6+1</f>
        <v>2</v>
      </c>
      <c r="B7" s="351" t="s">
        <v>22</v>
      </c>
      <c r="C7" s="352" t="s">
        <v>35</v>
      </c>
      <c r="D7" s="353" t="s">
        <v>783</v>
      </c>
      <c r="E7" s="353" t="s">
        <v>784</v>
      </c>
      <c r="F7" s="346" t="s">
        <v>29</v>
      </c>
      <c r="G7" s="353" t="s">
        <v>785</v>
      </c>
      <c r="H7" s="669" t="s">
        <v>422</v>
      </c>
      <c r="I7" s="338"/>
      <c r="J7" s="390">
        <v>139.30000000000001</v>
      </c>
      <c r="K7" s="354">
        <v>4</v>
      </c>
      <c r="L7" s="354">
        <v>3.27</v>
      </c>
      <c r="M7" s="354">
        <v>1.82</v>
      </c>
      <c r="N7" s="354">
        <v>0</v>
      </c>
      <c r="O7" s="354">
        <v>2</v>
      </c>
      <c r="P7" s="354">
        <v>1</v>
      </c>
      <c r="Q7" s="354">
        <f>K7*70+L7*75+M7*25+N7*150+O7*45+P7*60</f>
        <v>720.75</v>
      </c>
      <c r="R7" s="169"/>
      <c r="S7" s="349"/>
      <c r="T7" s="349"/>
      <c r="U7" s="355"/>
    </row>
    <row r="8" spans="1:27" s="169" customFormat="1" ht="59.25" customHeight="1">
      <c r="A8" s="351">
        <f t="shared" ref="A8:A9" si="0">A7+1</f>
        <v>3</v>
      </c>
      <c r="B8" s="338" t="s">
        <v>25</v>
      </c>
      <c r="C8" s="353" t="s">
        <v>31</v>
      </c>
      <c r="D8" s="339" t="s">
        <v>786</v>
      </c>
      <c r="E8" s="339" t="s">
        <v>787</v>
      </c>
      <c r="F8" s="352" t="s">
        <v>767</v>
      </c>
      <c r="G8" s="642" t="s">
        <v>788</v>
      </c>
      <c r="H8" s="669" t="s">
        <v>422</v>
      </c>
      <c r="I8" s="338"/>
      <c r="J8" s="390">
        <v>106.8</v>
      </c>
      <c r="K8" s="354">
        <v>4.2699999999999996</v>
      </c>
      <c r="L8" s="354">
        <v>2.78</v>
      </c>
      <c r="M8" s="354">
        <v>1.65</v>
      </c>
      <c r="N8" s="354">
        <v>0</v>
      </c>
      <c r="O8" s="354">
        <v>2.1</v>
      </c>
      <c r="P8" s="348">
        <v>1</v>
      </c>
      <c r="Q8" s="340">
        <f>K8*70+L8*75+M8*25+N8*150+O8*45+P8*60</f>
        <v>703.15</v>
      </c>
      <c r="S8" s="349"/>
      <c r="T8" s="349"/>
    </row>
    <row r="9" spans="1:27" s="334" customFormat="1" ht="59.25" customHeight="1" thickBot="1">
      <c r="A9" s="356">
        <f t="shared" si="0"/>
        <v>4</v>
      </c>
      <c r="B9" s="356" t="s">
        <v>27</v>
      </c>
      <c r="C9" s="643" t="s">
        <v>772</v>
      </c>
      <c r="D9" s="661" t="s">
        <v>789</v>
      </c>
      <c r="E9" s="357" t="s">
        <v>644</v>
      </c>
      <c r="F9" s="358" t="s">
        <v>165</v>
      </c>
      <c r="G9" s="357" t="s">
        <v>790</v>
      </c>
      <c r="H9" s="444" t="s">
        <v>422</v>
      </c>
      <c r="I9" s="356"/>
      <c r="J9" s="358">
        <v>105.1</v>
      </c>
      <c r="K9" s="359">
        <v>3.46</v>
      </c>
      <c r="L9" s="359">
        <v>2.57</v>
      </c>
      <c r="M9" s="359">
        <v>1.41</v>
      </c>
      <c r="N9" s="360">
        <v>0</v>
      </c>
      <c r="O9" s="359">
        <v>2.1</v>
      </c>
      <c r="P9" s="646">
        <v>1</v>
      </c>
      <c r="Q9" s="340">
        <f>K9*70+L9*75+M9*25+N9*150+O9*45+P9*60</f>
        <v>624.70000000000005</v>
      </c>
      <c r="S9" s="361"/>
      <c r="T9" s="361"/>
    </row>
    <row r="10" spans="1:27" s="169" customFormat="1" ht="59.25" customHeight="1">
      <c r="A10" s="362">
        <f>A9+3</f>
        <v>7</v>
      </c>
      <c r="B10" s="338" t="s">
        <v>18</v>
      </c>
      <c r="C10" s="353" t="s">
        <v>26</v>
      </c>
      <c r="D10" s="363" t="s">
        <v>396</v>
      </c>
      <c r="E10" s="363" t="s">
        <v>791</v>
      </c>
      <c r="F10" s="352" t="s">
        <v>768</v>
      </c>
      <c r="G10" s="342" t="s">
        <v>792</v>
      </c>
      <c r="H10" s="453" t="s">
        <v>422</v>
      </c>
      <c r="I10" s="364"/>
      <c r="J10" s="352">
        <v>176.7</v>
      </c>
      <c r="K10" s="340">
        <v>4.8099999999999996</v>
      </c>
      <c r="L10" s="340">
        <v>1.86</v>
      </c>
      <c r="M10" s="340">
        <v>1.35</v>
      </c>
      <c r="N10" s="365">
        <v>0.25</v>
      </c>
      <c r="O10" s="340">
        <v>2.2000000000000002</v>
      </c>
      <c r="P10" s="348">
        <v>1</v>
      </c>
      <c r="Q10" s="365">
        <f t="shared" ref="Q10:Q27" si="1">K10*70+L10*75+M10*25+N10*150+O10*45+P10*60</f>
        <v>706.45</v>
      </c>
      <c r="S10" s="349"/>
      <c r="T10" s="349"/>
    </row>
    <row r="11" spans="1:27" s="169" customFormat="1" ht="59.25" customHeight="1">
      <c r="A11" s="366">
        <f>A10+1</f>
        <v>8</v>
      </c>
      <c r="B11" s="192" t="s">
        <v>20</v>
      </c>
      <c r="C11" s="342" t="s">
        <v>793</v>
      </c>
      <c r="D11" s="363" t="s">
        <v>762</v>
      </c>
      <c r="E11" s="363" t="s">
        <v>794</v>
      </c>
      <c r="F11" s="352" t="s">
        <v>769</v>
      </c>
      <c r="G11" s="342" t="s">
        <v>795</v>
      </c>
      <c r="H11" s="453" t="s">
        <v>422</v>
      </c>
      <c r="I11" s="188"/>
      <c r="J11" s="199">
        <v>129.30000000000001</v>
      </c>
      <c r="K11" s="368">
        <v>3.5</v>
      </c>
      <c r="L11" s="368">
        <v>3.8</v>
      </c>
      <c r="M11" s="368">
        <v>1.95</v>
      </c>
      <c r="N11" s="368">
        <v>0</v>
      </c>
      <c r="O11" s="368">
        <v>2.1</v>
      </c>
      <c r="P11" s="348">
        <v>1</v>
      </c>
      <c r="Q11" s="368">
        <f t="shared" si="1"/>
        <v>733.25</v>
      </c>
      <c r="S11" s="369"/>
      <c r="T11" s="349"/>
    </row>
    <row r="12" spans="1:27" s="169" customFormat="1" ht="59.25" customHeight="1">
      <c r="A12" s="370">
        <f t="shared" ref="A12:A14" si="2">A11+1</f>
        <v>9</v>
      </c>
      <c r="B12" s="351" t="s">
        <v>22</v>
      </c>
      <c r="C12" s="342" t="s">
        <v>796</v>
      </c>
      <c r="D12" s="663" t="s">
        <v>797</v>
      </c>
      <c r="E12" s="371" t="s">
        <v>798</v>
      </c>
      <c r="F12" s="346" t="s">
        <v>36</v>
      </c>
      <c r="G12" s="342" t="s">
        <v>799</v>
      </c>
      <c r="H12" s="453" t="s">
        <v>422</v>
      </c>
      <c r="I12" s="364"/>
      <c r="J12" s="346">
        <v>170.7</v>
      </c>
      <c r="K12" s="354">
        <v>3.5</v>
      </c>
      <c r="L12" s="354">
        <v>2.9</v>
      </c>
      <c r="M12" s="354">
        <v>1.2</v>
      </c>
      <c r="N12" s="354">
        <v>0</v>
      </c>
      <c r="O12" s="354">
        <v>2.1</v>
      </c>
      <c r="P12" s="348">
        <v>1</v>
      </c>
      <c r="Q12" s="340">
        <f t="shared" si="1"/>
        <v>647</v>
      </c>
      <c r="S12" s="369"/>
      <c r="T12" s="349"/>
    </row>
    <row r="13" spans="1:27" s="169" customFormat="1" ht="59.25" customHeight="1">
      <c r="A13" s="373">
        <f t="shared" si="2"/>
        <v>10</v>
      </c>
      <c r="B13" s="188" t="s">
        <v>25</v>
      </c>
      <c r="C13" s="342" t="s">
        <v>399</v>
      </c>
      <c r="D13" s="363" t="s">
        <v>800</v>
      </c>
      <c r="E13" s="389" t="s">
        <v>801</v>
      </c>
      <c r="F13" s="352" t="s">
        <v>765</v>
      </c>
      <c r="G13" s="342" t="s">
        <v>802</v>
      </c>
      <c r="H13" s="453" t="s">
        <v>422</v>
      </c>
      <c r="I13" s="188"/>
      <c r="J13" s="199">
        <v>118.4</v>
      </c>
      <c r="K13" s="368">
        <v>5.3</v>
      </c>
      <c r="L13" s="368">
        <v>2.2999999999999998</v>
      </c>
      <c r="M13" s="368">
        <v>1.7</v>
      </c>
      <c r="N13" s="368">
        <v>0</v>
      </c>
      <c r="O13" s="368">
        <v>2</v>
      </c>
      <c r="P13" s="348">
        <v>1</v>
      </c>
      <c r="Q13" s="374">
        <f t="shared" si="1"/>
        <v>736</v>
      </c>
      <c r="S13" s="375"/>
      <c r="T13" s="369"/>
    </row>
    <row r="14" spans="1:27" s="169" customFormat="1" ht="59.25" customHeight="1" thickBot="1">
      <c r="A14" s="376">
        <f t="shared" si="2"/>
        <v>11</v>
      </c>
      <c r="B14" s="377" t="s">
        <v>27</v>
      </c>
      <c r="C14" s="378" t="s">
        <v>37</v>
      </c>
      <c r="D14" s="379" t="s">
        <v>803</v>
      </c>
      <c r="E14" s="421" t="s">
        <v>804</v>
      </c>
      <c r="F14" s="357" t="s">
        <v>40</v>
      </c>
      <c r="G14" s="381" t="s">
        <v>805</v>
      </c>
      <c r="H14" s="455" t="s">
        <v>422</v>
      </c>
      <c r="I14" s="382"/>
      <c r="J14" s="422">
        <v>123</v>
      </c>
      <c r="K14" s="360">
        <v>4.22</v>
      </c>
      <c r="L14" s="360">
        <v>2.2000000000000002</v>
      </c>
      <c r="M14" s="360">
        <v>1.96</v>
      </c>
      <c r="N14" s="359">
        <v>0.1</v>
      </c>
      <c r="O14" s="359">
        <v>2.6</v>
      </c>
      <c r="P14" s="646">
        <v>1</v>
      </c>
      <c r="Q14" s="360">
        <f t="shared" si="1"/>
        <v>701.4</v>
      </c>
      <c r="S14" s="369"/>
      <c r="T14" s="369"/>
    </row>
    <row r="15" spans="1:27" s="335" customFormat="1" ht="59.25" customHeight="1">
      <c r="A15" s="362">
        <f>A14+3</f>
        <v>14</v>
      </c>
      <c r="B15" s="383" t="s">
        <v>18</v>
      </c>
      <c r="C15" s="384" t="s">
        <v>33</v>
      </c>
      <c r="D15" s="385" t="s">
        <v>806</v>
      </c>
      <c r="E15" s="423" t="s">
        <v>807</v>
      </c>
      <c r="F15" s="352" t="s">
        <v>770</v>
      </c>
      <c r="G15" s="342" t="s">
        <v>808</v>
      </c>
      <c r="H15" s="386" t="s">
        <v>19</v>
      </c>
      <c r="I15" s="383"/>
      <c r="J15" s="424">
        <v>136</v>
      </c>
      <c r="K15" s="365">
        <v>4.2</v>
      </c>
      <c r="L15" s="365">
        <v>2.6</v>
      </c>
      <c r="M15" s="365">
        <v>2.1</v>
      </c>
      <c r="N15" s="340">
        <v>0</v>
      </c>
      <c r="O15" s="340">
        <v>2.5</v>
      </c>
      <c r="P15" s="348">
        <v>1</v>
      </c>
      <c r="Q15" s="365">
        <f t="shared" si="1"/>
        <v>714</v>
      </c>
      <c r="S15" s="387"/>
      <c r="T15" s="387"/>
    </row>
    <row r="16" spans="1:27" s="169" customFormat="1" ht="59.25" customHeight="1">
      <c r="A16" s="370">
        <f>A15+1</f>
        <v>15</v>
      </c>
      <c r="B16" s="338" t="s">
        <v>20</v>
      </c>
      <c r="C16" s="388" t="s">
        <v>759</v>
      </c>
      <c r="D16" s="660" t="s">
        <v>809</v>
      </c>
      <c r="E16" s="363" t="s">
        <v>810</v>
      </c>
      <c r="F16" s="352" t="s">
        <v>766</v>
      </c>
      <c r="G16" s="342" t="s">
        <v>811</v>
      </c>
      <c r="H16" s="453" t="s">
        <v>422</v>
      </c>
      <c r="I16" s="338"/>
      <c r="J16" s="346">
        <v>124</v>
      </c>
      <c r="K16" s="340">
        <v>4.0999999999999996</v>
      </c>
      <c r="L16" s="340">
        <v>3.2</v>
      </c>
      <c r="M16" s="340">
        <v>0.8</v>
      </c>
      <c r="N16" s="340">
        <v>0</v>
      </c>
      <c r="O16" s="340">
        <v>1.8</v>
      </c>
      <c r="P16" s="348">
        <v>1</v>
      </c>
      <c r="Q16" s="340">
        <f t="shared" si="1"/>
        <v>688</v>
      </c>
      <c r="S16" s="369"/>
      <c r="T16" s="369"/>
    </row>
    <row r="17" spans="1:20" s="169" customFormat="1" ht="59.25" customHeight="1">
      <c r="A17" s="370">
        <f t="shared" ref="A17:A24" si="3">A16+1</f>
        <v>16</v>
      </c>
      <c r="B17" s="351" t="s">
        <v>22</v>
      </c>
      <c r="C17" s="346" t="s">
        <v>551</v>
      </c>
      <c r="D17" s="363" t="s">
        <v>812</v>
      </c>
      <c r="E17" s="363" t="s">
        <v>813</v>
      </c>
      <c r="F17" s="346" t="s">
        <v>165</v>
      </c>
      <c r="G17" s="342" t="s">
        <v>814</v>
      </c>
      <c r="H17" s="453" t="s">
        <v>422</v>
      </c>
      <c r="I17" s="364"/>
      <c r="J17" s="346">
        <v>92</v>
      </c>
      <c r="K17" s="354">
        <v>4</v>
      </c>
      <c r="L17" s="354">
        <v>2.5</v>
      </c>
      <c r="M17" s="354">
        <v>1.9</v>
      </c>
      <c r="N17" s="354">
        <v>0</v>
      </c>
      <c r="O17" s="354">
        <v>2.8</v>
      </c>
      <c r="P17" s="348">
        <v>1</v>
      </c>
      <c r="Q17" s="354">
        <f t="shared" si="1"/>
        <v>701</v>
      </c>
      <c r="S17" s="369"/>
      <c r="T17" s="369"/>
    </row>
    <row r="18" spans="1:20" s="169" customFormat="1" ht="59.25" customHeight="1">
      <c r="A18" s="370">
        <f t="shared" si="3"/>
        <v>17</v>
      </c>
      <c r="B18" s="351" t="s">
        <v>25</v>
      </c>
      <c r="C18" s="343" t="s">
        <v>21</v>
      </c>
      <c r="D18" s="389" t="s">
        <v>815</v>
      </c>
      <c r="E18" s="389" t="s">
        <v>818</v>
      </c>
      <c r="F18" s="390" t="s">
        <v>771</v>
      </c>
      <c r="G18" s="343" t="s">
        <v>817</v>
      </c>
      <c r="H18" s="456" t="s">
        <v>422</v>
      </c>
      <c r="I18" s="456" t="s">
        <v>423</v>
      </c>
      <c r="J18" s="394">
        <v>175</v>
      </c>
      <c r="K18" s="354">
        <v>3.51</v>
      </c>
      <c r="L18" s="354">
        <v>2.2999999999999998</v>
      </c>
      <c r="M18" s="354">
        <v>1.2</v>
      </c>
      <c r="N18" s="354">
        <v>0</v>
      </c>
      <c r="O18" s="354">
        <v>2.8</v>
      </c>
      <c r="P18" s="348">
        <v>1</v>
      </c>
      <c r="Q18" s="354">
        <f t="shared" si="1"/>
        <v>634.19999999999993</v>
      </c>
      <c r="S18" s="369"/>
      <c r="T18" s="369"/>
    </row>
    <row r="19" spans="1:20" s="169" customFormat="1" ht="59.25" customHeight="1" thickBot="1">
      <c r="A19" s="432">
        <f t="shared" si="3"/>
        <v>18</v>
      </c>
      <c r="B19" s="433" t="s">
        <v>27</v>
      </c>
      <c r="C19" s="644" t="s">
        <v>773</v>
      </c>
      <c r="D19" s="655" t="s">
        <v>819</v>
      </c>
      <c r="E19" s="437" t="s">
        <v>676</v>
      </c>
      <c r="F19" s="438" t="s">
        <v>29</v>
      </c>
      <c r="G19" s="437" t="s">
        <v>820</v>
      </c>
      <c r="H19" s="670" t="s">
        <v>19</v>
      </c>
      <c r="I19" s="438"/>
      <c r="J19" s="438">
        <v>125</v>
      </c>
      <c r="K19" s="438">
        <v>3.2</v>
      </c>
      <c r="L19" s="439">
        <v>2.8</v>
      </c>
      <c r="M19" s="439">
        <v>1.3</v>
      </c>
      <c r="N19" s="439">
        <v>0</v>
      </c>
      <c r="O19" s="439">
        <v>2.2000000000000002</v>
      </c>
      <c r="P19" s="646">
        <v>1</v>
      </c>
      <c r="Q19" s="438">
        <f t="shared" si="1"/>
        <v>625.5</v>
      </c>
      <c r="S19" s="369"/>
      <c r="T19" s="369"/>
    </row>
    <row r="20" spans="1:20" s="169" customFormat="1" ht="59.25" customHeight="1">
      <c r="A20" s="370">
        <v>21</v>
      </c>
      <c r="B20" s="436" t="s">
        <v>381</v>
      </c>
      <c r="C20" s="388" t="s">
        <v>774</v>
      </c>
      <c r="D20" s="388" t="s">
        <v>821</v>
      </c>
      <c r="E20" s="388" t="s">
        <v>822</v>
      </c>
      <c r="F20" s="352" t="s">
        <v>766</v>
      </c>
      <c r="G20" s="388" t="s">
        <v>823</v>
      </c>
      <c r="H20" s="457" t="s">
        <v>422</v>
      </c>
      <c r="I20" s="388"/>
      <c r="J20" s="388">
        <v>151</v>
      </c>
      <c r="K20" s="388">
        <v>3.9</v>
      </c>
      <c r="L20" s="388">
        <v>3.1</v>
      </c>
      <c r="M20" s="388">
        <v>2</v>
      </c>
      <c r="N20" s="388">
        <v>0.2</v>
      </c>
      <c r="O20" s="388">
        <v>2.6</v>
      </c>
      <c r="P20" s="348">
        <v>1</v>
      </c>
      <c r="Q20" s="374">
        <f t="shared" si="1"/>
        <v>762.5</v>
      </c>
      <c r="S20" s="369"/>
      <c r="T20" s="369"/>
    </row>
    <row r="21" spans="1:20" s="169" customFormat="1" ht="59.25" customHeight="1">
      <c r="A21" s="366">
        <v>22</v>
      </c>
      <c r="B21" s="428" t="s">
        <v>382</v>
      </c>
      <c r="C21" s="342" t="s">
        <v>413</v>
      </c>
      <c r="D21" s="660" t="s">
        <v>824</v>
      </c>
      <c r="E21" s="389" t="s">
        <v>825</v>
      </c>
      <c r="F21" s="352" t="s">
        <v>765</v>
      </c>
      <c r="G21" s="342" t="s">
        <v>816</v>
      </c>
      <c r="H21" s="453" t="s">
        <v>422</v>
      </c>
      <c r="I21" s="367"/>
      <c r="J21" s="199">
        <v>121</v>
      </c>
      <c r="K21" s="374">
        <v>3.5</v>
      </c>
      <c r="L21" s="374">
        <v>3.4</v>
      </c>
      <c r="M21" s="374">
        <v>1.4</v>
      </c>
      <c r="N21" s="374">
        <v>0</v>
      </c>
      <c r="O21" s="374">
        <v>2.5</v>
      </c>
      <c r="P21" s="348">
        <v>1</v>
      </c>
      <c r="Q21" s="374">
        <f t="shared" si="1"/>
        <v>707.5</v>
      </c>
      <c r="S21" s="369"/>
      <c r="T21" s="369"/>
    </row>
    <row r="22" spans="1:20" s="334" customFormat="1" ht="59.25" customHeight="1">
      <c r="A22" s="393">
        <f t="shared" si="3"/>
        <v>23</v>
      </c>
      <c r="B22" s="429" t="s">
        <v>383</v>
      </c>
      <c r="C22" s="440" t="s">
        <v>31</v>
      </c>
      <c r="D22" s="389" t="s">
        <v>828</v>
      </c>
      <c r="E22" s="389" t="s">
        <v>827</v>
      </c>
      <c r="F22" s="352" t="s">
        <v>29</v>
      </c>
      <c r="G22" s="343" t="s">
        <v>826</v>
      </c>
      <c r="H22" s="453" t="s">
        <v>422</v>
      </c>
      <c r="I22" s="338"/>
      <c r="J22" s="394">
        <v>150</v>
      </c>
      <c r="K22" s="354">
        <v>4</v>
      </c>
      <c r="L22" s="354">
        <v>2.7</v>
      </c>
      <c r="M22" s="354">
        <v>1.6</v>
      </c>
      <c r="N22" s="354">
        <v>0</v>
      </c>
      <c r="O22" s="354">
        <v>2.7</v>
      </c>
      <c r="P22" s="348">
        <v>1</v>
      </c>
      <c r="Q22" s="354">
        <f t="shared" si="1"/>
        <v>704</v>
      </c>
      <c r="S22" s="395"/>
      <c r="T22" s="395"/>
    </row>
    <row r="23" spans="1:20" s="169" customFormat="1" ht="59.25" customHeight="1">
      <c r="A23" s="393">
        <f t="shared" si="3"/>
        <v>24</v>
      </c>
      <c r="B23" s="429" t="s">
        <v>384</v>
      </c>
      <c r="C23" s="396" t="s">
        <v>26</v>
      </c>
      <c r="D23" s="389" t="s">
        <v>829</v>
      </c>
      <c r="E23" s="389" t="s">
        <v>763</v>
      </c>
      <c r="F23" s="352" t="s">
        <v>767</v>
      </c>
      <c r="G23" s="343" t="s">
        <v>830</v>
      </c>
      <c r="H23" s="453" t="s">
        <v>422</v>
      </c>
      <c r="I23" s="394"/>
      <c r="J23" s="394">
        <v>160</v>
      </c>
      <c r="K23" s="354">
        <v>3.6</v>
      </c>
      <c r="L23" s="354">
        <v>2.8</v>
      </c>
      <c r="M23" s="354">
        <v>1.3</v>
      </c>
      <c r="N23" s="354">
        <v>0</v>
      </c>
      <c r="O23" s="354">
        <v>2.2999999999999998</v>
      </c>
      <c r="P23" s="348">
        <v>1</v>
      </c>
      <c r="Q23" s="354">
        <f t="shared" si="1"/>
        <v>658</v>
      </c>
      <c r="S23" s="369"/>
      <c r="T23" s="369"/>
    </row>
    <row r="24" spans="1:20" s="169" customFormat="1" ht="59.25" customHeight="1">
      <c r="A24" s="393">
        <f t="shared" si="3"/>
        <v>25</v>
      </c>
      <c r="B24" s="429" t="s">
        <v>385</v>
      </c>
      <c r="C24" s="686" t="s">
        <v>416</v>
      </c>
      <c r="D24" s="687"/>
      <c r="E24" s="687"/>
      <c r="F24" s="687"/>
      <c r="G24" s="688"/>
      <c r="H24" s="391"/>
      <c r="I24" s="351"/>
      <c r="J24" s="394"/>
      <c r="K24" s="354"/>
      <c r="L24" s="354"/>
      <c r="M24" s="354"/>
      <c r="N24" s="354"/>
      <c r="O24" s="354"/>
      <c r="P24" s="354"/>
      <c r="Q24" s="354">
        <f t="shared" si="1"/>
        <v>0</v>
      </c>
      <c r="S24" s="369"/>
      <c r="T24" s="369"/>
    </row>
    <row r="25" spans="1:20" s="169" customFormat="1" ht="59.25" customHeight="1" thickBot="1">
      <c r="A25" s="397">
        <v>28</v>
      </c>
      <c r="B25" s="444" t="s">
        <v>381</v>
      </c>
      <c r="C25" s="689" t="s">
        <v>417</v>
      </c>
      <c r="D25" s="690"/>
      <c r="E25" s="690"/>
      <c r="F25" s="690"/>
      <c r="G25" s="691"/>
      <c r="H25" s="434"/>
      <c r="I25" s="434"/>
      <c r="J25" s="434"/>
      <c r="K25" s="434"/>
      <c r="L25" s="430"/>
      <c r="M25" s="430"/>
      <c r="N25" s="430"/>
      <c r="O25" s="430"/>
      <c r="P25" s="430"/>
      <c r="Q25" s="438">
        <f t="shared" si="1"/>
        <v>0</v>
      </c>
      <c r="S25" s="369"/>
      <c r="T25" s="369"/>
    </row>
    <row r="26" spans="1:20" s="169" customFormat="1" ht="67.5" customHeight="1">
      <c r="A26" s="362">
        <v>29</v>
      </c>
      <c r="B26" s="445" t="s">
        <v>382</v>
      </c>
      <c r="C26" s="342" t="s">
        <v>831</v>
      </c>
      <c r="D26" s="342" t="s">
        <v>832</v>
      </c>
      <c r="E26" s="342" t="s">
        <v>833</v>
      </c>
      <c r="F26" s="352" t="s">
        <v>766</v>
      </c>
      <c r="G26" s="342" t="s">
        <v>834</v>
      </c>
      <c r="H26" s="671" t="s">
        <v>422</v>
      </c>
      <c r="I26" s="673"/>
      <c r="J26" s="342">
        <v>123</v>
      </c>
      <c r="K26" s="342">
        <v>4.4000000000000004</v>
      </c>
      <c r="L26" s="425">
        <v>2.1</v>
      </c>
      <c r="M26" s="425">
        <v>1.6</v>
      </c>
      <c r="N26" s="354">
        <v>0</v>
      </c>
      <c r="O26" s="425">
        <v>2.5</v>
      </c>
      <c r="P26" s="348">
        <v>1</v>
      </c>
      <c r="Q26" s="354">
        <f t="shared" si="1"/>
        <v>678</v>
      </c>
      <c r="S26" s="369"/>
      <c r="T26" s="369"/>
    </row>
    <row r="27" spans="1:20" s="169" customFormat="1" ht="67.5" customHeight="1" thickBot="1">
      <c r="A27" s="432">
        <f>A26+1</f>
        <v>30</v>
      </c>
      <c r="B27" s="446" t="s">
        <v>383</v>
      </c>
      <c r="C27" s="434" t="s">
        <v>21</v>
      </c>
      <c r="D27" s="434" t="s">
        <v>420</v>
      </c>
      <c r="E27" s="434" t="s">
        <v>764</v>
      </c>
      <c r="F27" s="434" t="s">
        <v>36</v>
      </c>
      <c r="G27" s="434" t="s">
        <v>835</v>
      </c>
      <c r="H27" s="672" t="s">
        <v>422</v>
      </c>
      <c r="I27" s="434"/>
      <c r="J27" s="434">
        <v>223</v>
      </c>
      <c r="K27" s="434">
        <v>4.4000000000000004</v>
      </c>
      <c r="L27" s="434">
        <v>3</v>
      </c>
      <c r="M27" s="434">
        <v>1.4</v>
      </c>
      <c r="N27" s="434">
        <v>0.3</v>
      </c>
      <c r="O27" s="666">
        <v>2.5</v>
      </c>
      <c r="P27" s="646">
        <v>1</v>
      </c>
      <c r="Q27" s="360">
        <f t="shared" si="1"/>
        <v>785.5</v>
      </c>
      <c r="S27" s="369"/>
      <c r="T27" s="369"/>
    </row>
    <row r="28" spans="1:20" ht="18" customHeight="1" thickBot="1">
      <c r="A28" s="400"/>
      <c r="B28" s="400"/>
      <c r="C28" s="692" t="s">
        <v>41</v>
      </c>
      <c r="D28" s="401" t="s">
        <v>42</v>
      </c>
      <c r="E28" s="694" t="s">
        <v>43</v>
      </c>
      <c r="F28" s="694" t="s">
        <v>44</v>
      </c>
      <c r="G28" s="695" t="s">
        <v>45</v>
      </c>
      <c r="H28" s="697" t="s">
        <v>46</v>
      </c>
      <c r="I28" s="699" t="s">
        <v>47</v>
      </c>
      <c r="J28" s="700"/>
      <c r="K28" s="700"/>
      <c r="L28" s="701"/>
      <c r="M28" s="674" t="s">
        <v>48</v>
      </c>
      <c r="N28" s="676" t="s">
        <v>49</v>
      </c>
      <c r="O28" s="219"/>
      <c r="P28" s="219"/>
      <c r="Q28" s="452"/>
    </row>
    <row r="29" spans="1:20" ht="18" customHeight="1" thickBot="1">
      <c r="A29" s="400"/>
      <c r="B29" s="400"/>
      <c r="C29" s="693"/>
      <c r="D29" s="404" t="s">
        <v>50</v>
      </c>
      <c r="E29" s="693"/>
      <c r="F29" s="693"/>
      <c r="G29" s="696"/>
      <c r="H29" s="698"/>
      <c r="I29" s="405" t="s">
        <v>51</v>
      </c>
      <c r="J29" s="678" t="s">
        <v>52</v>
      </c>
      <c r="K29" s="679"/>
      <c r="L29" s="406" t="s">
        <v>53</v>
      </c>
      <c r="M29" s="675"/>
      <c r="N29" s="677"/>
      <c r="O29" s="219"/>
      <c r="P29" s="219"/>
    </row>
    <row r="30" spans="1:20" ht="18" customHeight="1" thickBot="1">
      <c r="A30" s="220" t="s">
        <v>54</v>
      </c>
      <c r="B30" s="220"/>
      <c r="C30" s="224">
        <v>1</v>
      </c>
      <c r="D30" s="664">
        <v>5</v>
      </c>
      <c r="E30" s="664">
        <v>7</v>
      </c>
      <c r="F30" s="664">
        <v>8</v>
      </c>
      <c r="G30" s="664">
        <v>22</v>
      </c>
      <c r="H30" s="226">
        <v>3</v>
      </c>
      <c r="I30" s="224">
        <v>5</v>
      </c>
      <c r="J30" s="680">
        <v>1</v>
      </c>
      <c r="K30" s="681"/>
      <c r="L30" s="664">
        <v>2</v>
      </c>
      <c r="M30" s="664">
        <v>3</v>
      </c>
      <c r="N30" s="227">
        <v>4</v>
      </c>
      <c r="O30" s="219"/>
      <c r="P30" s="219"/>
    </row>
    <row r="31" spans="1:20" ht="100.5" customHeight="1">
      <c r="A31" s="682" t="s">
        <v>920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T31" s="170"/>
    </row>
    <row r="32" spans="1:20">
      <c r="C32" s="171"/>
      <c r="K32" s="170"/>
      <c r="L32" s="170"/>
      <c r="M32" s="170"/>
      <c r="N32" s="170"/>
      <c r="O32" s="170"/>
      <c r="P32" s="170"/>
      <c r="Q32" s="170"/>
      <c r="S32" s="170"/>
    </row>
    <row r="33" spans="3:19">
      <c r="C33" s="171"/>
      <c r="E33" s="232"/>
      <c r="F33" s="233"/>
      <c r="G33" s="233"/>
      <c r="H33" s="233"/>
      <c r="I33" s="234"/>
      <c r="J33" s="234"/>
      <c r="K33" s="170"/>
      <c r="L33" s="170"/>
      <c r="M33" s="170"/>
      <c r="N33" s="170"/>
      <c r="O33" s="170"/>
      <c r="P33" s="170"/>
      <c r="Q33" s="170"/>
      <c r="S33" s="170"/>
    </row>
    <row r="34" spans="3:19" s="170" customFormat="1">
      <c r="C34" s="171"/>
      <c r="D34" s="171"/>
      <c r="E34" s="232"/>
      <c r="F34" s="233"/>
      <c r="G34" s="233"/>
      <c r="H34" s="233"/>
      <c r="I34" s="234"/>
      <c r="J34" s="234"/>
    </row>
    <row r="35" spans="3:19" s="170" customFormat="1">
      <c r="C35" s="171"/>
      <c r="D35" s="171"/>
      <c r="E35" s="171"/>
      <c r="F35" s="171"/>
      <c r="G35" s="171"/>
      <c r="H35" s="171"/>
      <c r="I35" s="171"/>
      <c r="J35" s="171"/>
      <c r="K35" s="232"/>
      <c r="L35" s="233"/>
      <c r="M35" s="233"/>
      <c r="N35" s="233"/>
      <c r="O35" s="234"/>
    </row>
    <row r="36" spans="3:19" s="170" customFormat="1">
      <c r="C36" s="171"/>
      <c r="D36" s="171"/>
      <c r="E36" s="171"/>
      <c r="F36" s="171"/>
      <c r="G36" s="171"/>
      <c r="H36" s="171"/>
      <c r="I36" s="171"/>
      <c r="J36" s="171"/>
      <c r="K36" s="232"/>
      <c r="L36" s="233"/>
      <c r="M36" s="233"/>
      <c r="N36" s="233"/>
      <c r="O36" s="234"/>
    </row>
    <row r="37" spans="3:19" s="170" customFormat="1">
      <c r="F37" s="235"/>
      <c r="K37" s="171"/>
      <c r="L37" s="171"/>
      <c r="M37" s="171"/>
      <c r="N37" s="171"/>
      <c r="O37" s="171"/>
      <c r="P37" s="171"/>
      <c r="Q37" s="171"/>
    </row>
    <row r="38" spans="3:19" s="170" customFormat="1">
      <c r="F38" s="177"/>
      <c r="K38" s="171"/>
      <c r="L38" s="171"/>
      <c r="M38" s="171"/>
      <c r="N38" s="171"/>
      <c r="O38" s="171"/>
      <c r="P38" s="171"/>
      <c r="Q38" s="171"/>
      <c r="S38" s="172"/>
    </row>
    <row r="39" spans="3:19" s="170" customFormat="1">
      <c r="K39" s="171"/>
      <c r="L39" s="171"/>
      <c r="M39" s="171"/>
      <c r="N39" s="171"/>
      <c r="O39" s="171"/>
      <c r="P39" s="171"/>
      <c r="Q39" s="171"/>
      <c r="S39" s="172"/>
    </row>
    <row r="40" spans="3:19" s="170" customFormat="1">
      <c r="K40" s="171"/>
      <c r="L40" s="171"/>
      <c r="M40" s="171"/>
      <c r="N40" s="171"/>
      <c r="O40" s="171"/>
      <c r="P40" s="171"/>
      <c r="Q40" s="171"/>
      <c r="S40" s="172"/>
    </row>
    <row r="41" spans="3:19" s="170" customFormat="1">
      <c r="K41" s="171"/>
      <c r="L41" s="171"/>
      <c r="M41" s="171"/>
      <c r="N41" s="171"/>
      <c r="O41" s="171"/>
      <c r="P41" s="171"/>
      <c r="Q41" s="171"/>
      <c r="S41" s="172"/>
    </row>
    <row r="47" spans="3:19" ht="21.5">
      <c r="C47" s="236"/>
      <c r="D47" s="236"/>
      <c r="E47" s="236"/>
      <c r="F47" s="237"/>
      <c r="G47" s="238"/>
      <c r="H47" s="239"/>
      <c r="I47" s="239"/>
      <c r="J47" s="239"/>
      <c r="K47" s="240"/>
      <c r="L47" s="240"/>
      <c r="M47" s="240"/>
      <c r="N47" s="240"/>
      <c r="O47" s="240"/>
      <c r="P47" s="240"/>
      <c r="Q47" s="240"/>
    </row>
  </sheetData>
  <mergeCells count="30"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C24:G24"/>
    <mergeCell ref="C25:G25"/>
    <mergeCell ref="C28:C29"/>
    <mergeCell ref="E28:E29"/>
    <mergeCell ref="F28:F29"/>
    <mergeCell ref="G28:G29"/>
    <mergeCell ref="H28:H29"/>
    <mergeCell ref="I28:L28"/>
    <mergeCell ref="I3:I4"/>
    <mergeCell ref="J3:J4"/>
    <mergeCell ref="K3:K4"/>
    <mergeCell ref="L3:L4"/>
    <mergeCell ref="M3:M4"/>
    <mergeCell ref="N3:N4"/>
    <mergeCell ref="M28:M29"/>
    <mergeCell ref="N28:N29"/>
    <mergeCell ref="J29:K29"/>
    <mergeCell ref="J30:K30"/>
    <mergeCell ref="A31:R31"/>
  </mergeCells>
  <phoneticPr fontId="69" type="noConversion"/>
  <pageMargins left="0.25" right="0.25" top="0.75" bottom="0.75" header="0.3" footer="0.3"/>
  <pageSetup paperSize="9" scale="4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47"/>
  <sheetViews>
    <sheetView view="pageBreakPreview" zoomScale="71" zoomScaleNormal="70" zoomScaleSheetLayoutView="71" workbookViewId="0">
      <selection sqref="A1:H1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08984375" style="171" customWidth="1"/>
    <col min="18" max="18" width="9" style="172"/>
    <col min="19" max="19" width="24.36328125" style="172" customWidth="1"/>
    <col min="20" max="16384" width="9" style="172"/>
  </cols>
  <sheetData>
    <row r="1" spans="1:27" ht="37.5" customHeight="1">
      <c r="A1" s="708" t="s">
        <v>922</v>
      </c>
      <c r="B1" s="708"/>
      <c r="C1" s="708"/>
      <c r="D1" s="708"/>
      <c r="E1" s="708"/>
      <c r="F1" s="708"/>
      <c r="G1" s="708"/>
      <c r="H1" s="708"/>
      <c r="K1" s="173"/>
      <c r="L1" s="173"/>
      <c r="M1" s="173"/>
      <c r="N1" s="173"/>
      <c r="O1" s="173"/>
      <c r="P1" s="173"/>
      <c r="Q1" s="173"/>
    </row>
    <row r="2" spans="1:27" s="167" customFormat="1" ht="81.75" customHeight="1" thickBot="1">
      <c r="A2" s="174"/>
      <c r="B2" s="175"/>
      <c r="C2" s="176"/>
      <c r="D2" s="175"/>
      <c r="E2" s="175"/>
      <c r="F2" s="177" t="s">
        <v>0</v>
      </c>
      <c r="G2" s="175"/>
      <c r="H2" s="175"/>
      <c r="I2" s="175"/>
      <c r="J2" s="175"/>
      <c r="K2" s="178"/>
      <c r="L2" s="178"/>
      <c r="M2" s="178"/>
      <c r="N2" s="178"/>
      <c r="O2" s="179"/>
      <c r="P2" s="179"/>
      <c r="Q2" s="179"/>
    </row>
    <row r="3" spans="1:27" s="168" customFormat="1" ht="18.75" customHeight="1">
      <c r="A3" s="709" t="s">
        <v>1</v>
      </c>
      <c r="B3" s="709" t="s">
        <v>2</v>
      </c>
      <c r="C3" s="711" t="s">
        <v>3</v>
      </c>
      <c r="D3" s="702" t="s">
        <v>4</v>
      </c>
      <c r="E3" s="711" t="s">
        <v>5</v>
      </c>
      <c r="F3" s="712" t="s">
        <v>6</v>
      </c>
      <c r="G3" s="702" t="s">
        <v>7</v>
      </c>
      <c r="H3" s="702" t="s">
        <v>8</v>
      </c>
      <c r="I3" s="702" t="s">
        <v>421</v>
      </c>
      <c r="J3" s="704" t="s">
        <v>9</v>
      </c>
      <c r="K3" s="706" t="s">
        <v>10</v>
      </c>
      <c r="L3" s="684" t="s">
        <v>11</v>
      </c>
      <c r="M3" s="684" t="s">
        <v>12</v>
      </c>
      <c r="N3" s="684" t="s">
        <v>13</v>
      </c>
      <c r="O3" s="684" t="s">
        <v>14</v>
      </c>
      <c r="P3" s="684" t="s">
        <v>15</v>
      </c>
      <c r="Q3" s="336" t="s">
        <v>16</v>
      </c>
    </row>
    <row r="4" spans="1:27" s="168" customFormat="1" ht="40.5" customHeight="1" thickBot="1">
      <c r="A4" s="710"/>
      <c r="B4" s="710"/>
      <c r="C4" s="703"/>
      <c r="D4" s="703"/>
      <c r="E4" s="703"/>
      <c r="F4" s="703"/>
      <c r="G4" s="703"/>
      <c r="H4" s="703"/>
      <c r="I4" s="703"/>
      <c r="J4" s="705"/>
      <c r="K4" s="707"/>
      <c r="L4" s="685"/>
      <c r="M4" s="685"/>
      <c r="N4" s="685"/>
      <c r="O4" s="685"/>
      <c r="P4" s="685"/>
      <c r="Q4" s="337" t="s">
        <v>17</v>
      </c>
    </row>
    <row r="5" spans="1:27" s="332" customFormat="1" ht="59.25" customHeight="1">
      <c r="A5" s="338">
        <v>31</v>
      </c>
      <c r="B5" s="445" t="s">
        <v>381</v>
      </c>
      <c r="C5" s="667" t="s">
        <v>528</v>
      </c>
      <c r="D5" s="342" t="s">
        <v>778</v>
      </c>
      <c r="E5" s="668" t="s">
        <v>779</v>
      </c>
      <c r="F5" s="345" t="s">
        <v>765</v>
      </c>
      <c r="G5" s="667" t="s">
        <v>780</v>
      </c>
      <c r="H5" s="669" t="s">
        <v>422</v>
      </c>
      <c r="I5" s="338"/>
      <c r="J5" s="346">
        <v>92.6</v>
      </c>
      <c r="K5" s="347">
        <v>4.3</v>
      </c>
      <c r="L5" s="347">
        <v>2.4</v>
      </c>
      <c r="M5" s="347">
        <v>1.6</v>
      </c>
      <c r="N5" s="347">
        <v>0</v>
      </c>
      <c r="O5" s="347">
        <v>2.1</v>
      </c>
      <c r="P5" s="348">
        <v>1</v>
      </c>
      <c r="Q5" s="340">
        <f>K5*70+L5*75+M5*25+N5*150+O5*45+P5*60</f>
        <v>675.5</v>
      </c>
      <c r="R5" s="169"/>
      <c r="S5" s="349"/>
      <c r="T5" s="349"/>
      <c r="U5" s="169"/>
      <c r="AA5" s="350"/>
    </row>
    <row r="6" spans="1:27" s="169" customFormat="1" ht="59.25" customHeight="1">
      <c r="A6" s="338">
        <v>1</v>
      </c>
      <c r="B6" s="338" t="s">
        <v>20</v>
      </c>
      <c r="C6" s="667" t="s">
        <v>489</v>
      </c>
      <c r="D6" s="342" t="s">
        <v>781</v>
      </c>
      <c r="E6" s="668" t="s">
        <v>761</v>
      </c>
      <c r="F6" s="345" t="s">
        <v>766</v>
      </c>
      <c r="G6" s="667" t="s">
        <v>782</v>
      </c>
      <c r="H6" s="669" t="s">
        <v>422</v>
      </c>
      <c r="I6" s="338"/>
      <c r="J6" s="346">
        <v>119.5</v>
      </c>
      <c r="K6" s="347">
        <v>4.17</v>
      </c>
      <c r="L6" s="347">
        <v>2.86</v>
      </c>
      <c r="M6" s="347">
        <v>1.64</v>
      </c>
      <c r="N6" s="347">
        <v>0</v>
      </c>
      <c r="O6" s="347">
        <v>1.8</v>
      </c>
      <c r="P6" s="348">
        <v>1</v>
      </c>
      <c r="Q6" s="340">
        <f>K6*70+L6*75+M6*25+N6*150+O6*45+P6*60</f>
        <v>688.4</v>
      </c>
      <c r="S6" s="349"/>
      <c r="T6" s="349"/>
      <c r="AA6" s="355"/>
    </row>
    <row r="7" spans="1:27" s="333" customFormat="1" ht="59.25" customHeight="1" thickBot="1">
      <c r="A7" s="351">
        <f>A6+1</f>
        <v>2</v>
      </c>
      <c r="B7" s="351" t="s">
        <v>22</v>
      </c>
      <c r="C7" s="352" t="s">
        <v>35</v>
      </c>
      <c r="D7" s="353" t="s">
        <v>783</v>
      </c>
      <c r="E7" s="353" t="s">
        <v>784</v>
      </c>
      <c r="F7" s="346" t="s">
        <v>29</v>
      </c>
      <c r="G7" s="353" t="s">
        <v>785</v>
      </c>
      <c r="H7" s="669" t="s">
        <v>422</v>
      </c>
      <c r="I7" s="338"/>
      <c r="J7" s="390">
        <v>139.30000000000001</v>
      </c>
      <c r="K7" s="354">
        <v>4</v>
      </c>
      <c r="L7" s="354">
        <v>3.27</v>
      </c>
      <c r="M7" s="354">
        <v>1.82</v>
      </c>
      <c r="N7" s="354">
        <v>0</v>
      </c>
      <c r="O7" s="354">
        <v>2</v>
      </c>
      <c r="P7" s="354">
        <v>1</v>
      </c>
      <c r="Q7" s="354">
        <f>K7*70+L7*75+M7*25+N7*150+O7*45+P7*60</f>
        <v>720.75</v>
      </c>
      <c r="R7" s="169"/>
      <c r="S7" s="349"/>
      <c r="T7" s="349"/>
      <c r="U7" s="355"/>
    </row>
    <row r="8" spans="1:27" s="169" customFormat="1" ht="59.25" customHeight="1">
      <c r="A8" s="351">
        <f t="shared" ref="A8:A9" si="0">A7+1</f>
        <v>3</v>
      </c>
      <c r="B8" s="338" t="s">
        <v>25</v>
      </c>
      <c r="C8" s="353" t="s">
        <v>31</v>
      </c>
      <c r="D8" s="339" t="s">
        <v>786</v>
      </c>
      <c r="E8" s="339" t="s">
        <v>787</v>
      </c>
      <c r="F8" s="352" t="s">
        <v>767</v>
      </c>
      <c r="G8" s="642" t="s">
        <v>788</v>
      </c>
      <c r="H8" s="669" t="s">
        <v>422</v>
      </c>
      <c r="I8" s="338"/>
      <c r="J8" s="390">
        <v>106.8</v>
      </c>
      <c r="K8" s="354">
        <v>4.2699999999999996</v>
      </c>
      <c r="L8" s="354">
        <v>2.78</v>
      </c>
      <c r="M8" s="354">
        <v>1.65</v>
      </c>
      <c r="N8" s="354">
        <v>0</v>
      </c>
      <c r="O8" s="354">
        <v>2.1</v>
      </c>
      <c r="P8" s="348">
        <v>1</v>
      </c>
      <c r="Q8" s="340">
        <f>K8*70+L8*75+M8*25+N8*150+O8*45+P8*60</f>
        <v>703.15</v>
      </c>
      <c r="S8" s="349"/>
      <c r="T8" s="349"/>
    </row>
    <row r="9" spans="1:27" s="334" customFormat="1" ht="59.25" customHeight="1" thickBot="1">
      <c r="A9" s="356">
        <f t="shared" si="0"/>
        <v>4</v>
      </c>
      <c r="B9" s="356" t="s">
        <v>27</v>
      </c>
      <c r="C9" s="643" t="s">
        <v>772</v>
      </c>
      <c r="D9" s="661" t="s">
        <v>789</v>
      </c>
      <c r="E9" s="357" t="s">
        <v>644</v>
      </c>
      <c r="F9" s="358" t="s">
        <v>165</v>
      </c>
      <c r="G9" s="357" t="s">
        <v>790</v>
      </c>
      <c r="H9" s="444" t="s">
        <v>422</v>
      </c>
      <c r="I9" s="356"/>
      <c r="J9" s="358">
        <v>105.1</v>
      </c>
      <c r="K9" s="359">
        <v>3.46</v>
      </c>
      <c r="L9" s="359">
        <v>2.57</v>
      </c>
      <c r="M9" s="359">
        <v>1.41</v>
      </c>
      <c r="N9" s="360">
        <v>0</v>
      </c>
      <c r="O9" s="359">
        <v>2.1</v>
      </c>
      <c r="P9" s="646">
        <v>1</v>
      </c>
      <c r="Q9" s="340">
        <f>K9*70+L9*75+M9*25+N9*150+O9*45+P9*60</f>
        <v>624.70000000000005</v>
      </c>
      <c r="S9" s="361"/>
      <c r="T9" s="361"/>
    </row>
    <row r="10" spans="1:27" s="169" customFormat="1" ht="59.25" customHeight="1">
      <c r="A10" s="362">
        <f>A9+3</f>
        <v>7</v>
      </c>
      <c r="B10" s="338" t="s">
        <v>18</v>
      </c>
      <c r="C10" s="353" t="s">
        <v>26</v>
      </c>
      <c r="D10" s="363" t="s">
        <v>396</v>
      </c>
      <c r="E10" s="363" t="s">
        <v>791</v>
      </c>
      <c r="F10" s="352" t="s">
        <v>768</v>
      </c>
      <c r="G10" s="342" t="s">
        <v>792</v>
      </c>
      <c r="H10" s="453" t="s">
        <v>422</v>
      </c>
      <c r="I10" s="364"/>
      <c r="J10" s="352">
        <v>176.7</v>
      </c>
      <c r="K10" s="340">
        <v>4.8099999999999996</v>
      </c>
      <c r="L10" s="340">
        <v>1.86</v>
      </c>
      <c r="M10" s="340">
        <v>1.35</v>
      </c>
      <c r="N10" s="365">
        <v>0.25</v>
      </c>
      <c r="O10" s="340">
        <v>2.2000000000000002</v>
      </c>
      <c r="P10" s="348">
        <v>1</v>
      </c>
      <c r="Q10" s="365">
        <f t="shared" ref="Q10:Q27" si="1">K10*70+L10*75+M10*25+N10*150+O10*45+P10*60</f>
        <v>706.45</v>
      </c>
      <c r="S10" s="349"/>
      <c r="T10" s="349"/>
    </row>
    <row r="11" spans="1:27" s="169" customFormat="1" ht="59.25" customHeight="1">
      <c r="A11" s="366">
        <f>A10+1</f>
        <v>8</v>
      </c>
      <c r="B11" s="192" t="s">
        <v>20</v>
      </c>
      <c r="C11" s="342" t="s">
        <v>793</v>
      </c>
      <c r="D11" s="363" t="s">
        <v>762</v>
      </c>
      <c r="E11" s="363" t="s">
        <v>794</v>
      </c>
      <c r="F11" s="352" t="s">
        <v>769</v>
      </c>
      <c r="G11" s="342" t="s">
        <v>795</v>
      </c>
      <c r="H11" s="453" t="s">
        <v>422</v>
      </c>
      <c r="I11" s="188"/>
      <c r="J11" s="199">
        <v>129.30000000000001</v>
      </c>
      <c r="K11" s="368">
        <v>3.5</v>
      </c>
      <c r="L11" s="368">
        <v>3.8</v>
      </c>
      <c r="M11" s="368">
        <v>1.95</v>
      </c>
      <c r="N11" s="368">
        <v>0</v>
      </c>
      <c r="O11" s="368">
        <v>2.1</v>
      </c>
      <c r="P11" s="348">
        <v>1</v>
      </c>
      <c r="Q11" s="368">
        <f t="shared" si="1"/>
        <v>733.25</v>
      </c>
      <c r="S11" s="369"/>
      <c r="T11" s="349"/>
    </row>
    <row r="12" spans="1:27" s="169" customFormat="1" ht="59.25" customHeight="1">
      <c r="A12" s="370">
        <f t="shared" ref="A12:A14" si="2">A11+1</f>
        <v>9</v>
      </c>
      <c r="B12" s="351" t="s">
        <v>22</v>
      </c>
      <c r="C12" s="342" t="s">
        <v>796</v>
      </c>
      <c r="D12" s="663" t="s">
        <v>797</v>
      </c>
      <c r="E12" s="371" t="s">
        <v>798</v>
      </c>
      <c r="F12" s="346" t="s">
        <v>36</v>
      </c>
      <c r="G12" s="342" t="s">
        <v>799</v>
      </c>
      <c r="H12" s="453" t="s">
        <v>422</v>
      </c>
      <c r="I12" s="364"/>
      <c r="J12" s="346">
        <v>170.7</v>
      </c>
      <c r="K12" s="354">
        <v>3.5</v>
      </c>
      <c r="L12" s="354">
        <v>2.9</v>
      </c>
      <c r="M12" s="354">
        <v>1.2</v>
      </c>
      <c r="N12" s="354">
        <v>0</v>
      </c>
      <c r="O12" s="354">
        <v>2.1</v>
      </c>
      <c r="P12" s="348">
        <v>1</v>
      </c>
      <c r="Q12" s="340">
        <f t="shared" si="1"/>
        <v>647</v>
      </c>
      <c r="S12" s="369"/>
      <c r="T12" s="349"/>
    </row>
    <row r="13" spans="1:27" s="169" customFormat="1" ht="59.25" customHeight="1">
      <c r="A13" s="373">
        <f t="shared" si="2"/>
        <v>10</v>
      </c>
      <c r="B13" s="188" t="s">
        <v>25</v>
      </c>
      <c r="C13" s="342" t="s">
        <v>399</v>
      </c>
      <c r="D13" s="363" t="s">
        <v>800</v>
      </c>
      <c r="E13" s="389" t="s">
        <v>801</v>
      </c>
      <c r="F13" s="352" t="s">
        <v>765</v>
      </c>
      <c r="G13" s="342" t="s">
        <v>802</v>
      </c>
      <c r="H13" s="453" t="s">
        <v>422</v>
      </c>
      <c r="I13" s="188"/>
      <c r="J13" s="199">
        <v>118.4</v>
      </c>
      <c r="K13" s="368">
        <v>5.3</v>
      </c>
      <c r="L13" s="368">
        <v>2.2999999999999998</v>
      </c>
      <c r="M13" s="368">
        <v>1.7</v>
      </c>
      <c r="N13" s="368">
        <v>0</v>
      </c>
      <c r="O13" s="368">
        <v>2</v>
      </c>
      <c r="P13" s="348">
        <v>1</v>
      </c>
      <c r="Q13" s="374">
        <f t="shared" si="1"/>
        <v>736</v>
      </c>
      <c r="S13" s="375"/>
      <c r="T13" s="369"/>
    </row>
    <row r="14" spans="1:27" s="169" customFormat="1" ht="59.25" customHeight="1" thickBot="1">
      <c r="A14" s="376">
        <f t="shared" si="2"/>
        <v>11</v>
      </c>
      <c r="B14" s="377" t="s">
        <v>27</v>
      </c>
      <c r="C14" s="378" t="s">
        <v>37</v>
      </c>
      <c r="D14" s="379" t="s">
        <v>803</v>
      </c>
      <c r="E14" s="421" t="s">
        <v>804</v>
      </c>
      <c r="F14" s="357" t="s">
        <v>40</v>
      </c>
      <c r="G14" s="381" t="s">
        <v>805</v>
      </c>
      <c r="H14" s="455" t="s">
        <v>422</v>
      </c>
      <c r="I14" s="382"/>
      <c r="J14" s="422">
        <v>123</v>
      </c>
      <c r="K14" s="360">
        <v>4.22</v>
      </c>
      <c r="L14" s="360">
        <v>2.2000000000000002</v>
      </c>
      <c r="M14" s="360">
        <v>1.96</v>
      </c>
      <c r="N14" s="359">
        <v>0.1</v>
      </c>
      <c r="O14" s="359">
        <v>2.6</v>
      </c>
      <c r="P14" s="646">
        <v>1</v>
      </c>
      <c r="Q14" s="360">
        <f t="shared" si="1"/>
        <v>701.4</v>
      </c>
      <c r="S14" s="369"/>
      <c r="T14" s="369"/>
    </row>
    <row r="15" spans="1:27" s="335" customFormat="1" ht="59.25" customHeight="1">
      <c r="A15" s="362">
        <f>A14+3</f>
        <v>14</v>
      </c>
      <c r="B15" s="383" t="s">
        <v>18</v>
      </c>
      <c r="C15" s="384" t="s">
        <v>33</v>
      </c>
      <c r="D15" s="385" t="s">
        <v>806</v>
      </c>
      <c r="E15" s="423" t="s">
        <v>807</v>
      </c>
      <c r="F15" s="352" t="s">
        <v>770</v>
      </c>
      <c r="G15" s="342" t="s">
        <v>808</v>
      </c>
      <c r="H15" s="386" t="s">
        <v>19</v>
      </c>
      <c r="I15" s="383"/>
      <c r="J15" s="424">
        <v>136</v>
      </c>
      <c r="K15" s="365">
        <v>4.2</v>
      </c>
      <c r="L15" s="365">
        <v>2.6</v>
      </c>
      <c r="M15" s="365">
        <v>2.1</v>
      </c>
      <c r="N15" s="340">
        <v>0</v>
      </c>
      <c r="O15" s="340">
        <v>2.5</v>
      </c>
      <c r="P15" s="348">
        <v>1</v>
      </c>
      <c r="Q15" s="365">
        <f t="shared" si="1"/>
        <v>714</v>
      </c>
      <c r="S15" s="387"/>
      <c r="T15" s="387"/>
    </row>
    <row r="16" spans="1:27" s="169" customFormat="1" ht="59.25" customHeight="1">
      <c r="A16" s="370">
        <f>A15+1</f>
        <v>15</v>
      </c>
      <c r="B16" s="338" t="s">
        <v>20</v>
      </c>
      <c r="C16" s="388" t="s">
        <v>759</v>
      </c>
      <c r="D16" s="660" t="s">
        <v>809</v>
      </c>
      <c r="E16" s="363" t="s">
        <v>810</v>
      </c>
      <c r="F16" s="352" t="s">
        <v>766</v>
      </c>
      <c r="G16" s="342" t="s">
        <v>811</v>
      </c>
      <c r="H16" s="453" t="s">
        <v>422</v>
      </c>
      <c r="I16" s="338"/>
      <c r="J16" s="346">
        <v>124</v>
      </c>
      <c r="K16" s="340">
        <v>4.0999999999999996</v>
      </c>
      <c r="L16" s="340">
        <v>3.2</v>
      </c>
      <c r="M16" s="340">
        <v>0.8</v>
      </c>
      <c r="N16" s="340">
        <v>0</v>
      </c>
      <c r="O16" s="340">
        <v>1.8</v>
      </c>
      <c r="P16" s="348">
        <v>1</v>
      </c>
      <c r="Q16" s="340">
        <f t="shared" si="1"/>
        <v>688</v>
      </c>
      <c r="S16" s="369"/>
      <c r="T16" s="369"/>
    </row>
    <row r="17" spans="1:20" s="169" customFormat="1" ht="59.25" customHeight="1">
      <c r="A17" s="370">
        <f t="shared" ref="A17:A24" si="3">A16+1</f>
        <v>16</v>
      </c>
      <c r="B17" s="351" t="s">
        <v>22</v>
      </c>
      <c r="C17" s="346" t="s">
        <v>551</v>
      </c>
      <c r="D17" s="363" t="s">
        <v>812</v>
      </c>
      <c r="E17" s="363" t="s">
        <v>813</v>
      </c>
      <c r="F17" s="346" t="s">
        <v>165</v>
      </c>
      <c r="G17" s="342" t="s">
        <v>814</v>
      </c>
      <c r="H17" s="453" t="s">
        <v>422</v>
      </c>
      <c r="I17" s="364"/>
      <c r="J17" s="346">
        <v>92</v>
      </c>
      <c r="K17" s="354">
        <v>4</v>
      </c>
      <c r="L17" s="354">
        <v>2.5</v>
      </c>
      <c r="M17" s="354">
        <v>1.9</v>
      </c>
      <c r="N17" s="354">
        <v>0</v>
      </c>
      <c r="O17" s="354">
        <v>2.8</v>
      </c>
      <c r="P17" s="348">
        <v>1</v>
      </c>
      <c r="Q17" s="354">
        <f t="shared" si="1"/>
        <v>701</v>
      </c>
      <c r="S17" s="369"/>
      <c r="T17" s="369"/>
    </row>
    <row r="18" spans="1:20" s="169" customFormat="1" ht="59.25" customHeight="1">
      <c r="A18" s="370">
        <f t="shared" si="3"/>
        <v>17</v>
      </c>
      <c r="B18" s="351" t="s">
        <v>25</v>
      </c>
      <c r="C18" s="343" t="s">
        <v>21</v>
      </c>
      <c r="D18" s="389" t="s">
        <v>815</v>
      </c>
      <c r="E18" s="389" t="s">
        <v>818</v>
      </c>
      <c r="F18" s="390" t="s">
        <v>771</v>
      </c>
      <c r="G18" s="343" t="s">
        <v>817</v>
      </c>
      <c r="H18" s="456" t="s">
        <v>422</v>
      </c>
      <c r="I18" s="456" t="s">
        <v>423</v>
      </c>
      <c r="J18" s="394">
        <v>175</v>
      </c>
      <c r="K18" s="354">
        <v>3.51</v>
      </c>
      <c r="L18" s="354">
        <v>2.2999999999999998</v>
      </c>
      <c r="M18" s="354">
        <v>1.2</v>
      </c>
      <c r="N18" s="354">
        <v>0</v>
      </c>
      <c r="O18" s="354">
        <v>2.8</v>
      </c>
      <c r="P18" s="348">
        <v>1</v>
      </c>
      <c r="Q18" s="354">
        <f t="shared" si="1"/>
        <v>634.19999999999993</v>
      </c>
      <c r="S18" s="369"/>
      <c r="T18" s="369"/>
    </row>
    <row r="19" spans="1:20" s="169" customFormat="1" ht="59.25" customHeight="1" thickBot="1">
      <c r="A19" s="432">
        <f t="shared" si="3"/>
        <v>18</v>
      </c>
      <c r="B19" s="433" t="s">
        <v>27</v>
      </c>
      <c r="C19" s="644" t="s">
        <v>773</v>
      </c>
      <c r="D19" s="655" t="s">
        <v>819</v>
      </c>
      <c r="E19" s="437" t="s">
        <v>676</v>
      </c>
      <c r="F19" s="438" t="s">
        <v>29</v>
      </c>
      <c r="G19" s="437" t="s">
        <v>820</v>
      </c>
      <c r="H19" s="670" t="s">
        <v>19</v>
      </c>
      <c r="I19" s="438"/>
      <c r="J19" s="438">
        <v>125</v>
      </c>
      <c r="K19" s="438">
        <v>3.2</v>
      </c>
      <c r="L19" s="439">
        <v>2.8</v>
      </c>
      <c r="M19" s="439">
        <v>1.3</v>
      </c>
      <c r="N19" s="439">
        <v>0</v>
      </c>
      <c r="O19" s="439">
        <v>2.2000000000000002</v>
      </c>
      <c r="P19" s="646">
        <v>1</v>
      </c>
      <c r="Q19" s="438">
        <f t="shared" si="1"/>
        <v>625.5</v>
      </c>
      <c r="S19" s="369"/>
      <c r="T19" s="369"/>
    </row>
    <row r="20" spans="1:20" s="169" customFormat="1" ht="59.25" customHeight="1">
      <c r="A20" s="370">
        <v>21</v>
      </c>
      <c r="B20" s="436" t="s">
        <v>381</v>
      </c>
      <c r="C20" s="388" t="s">
        <v>774</v>
      </c>
      <c r="D20" s="388" t="s">
        <v>821</v>
      </c>
      <c r="E20" s="388" t="s">
        <v>822</v>
      </c>
      <c r="F20" s="352" t="s">
        <v>766</v>
      </c>
      <c r="G20" s="388" t="s">
        <v>823</v>
      </c>
      <c r="H20" s="457" t="s">
        <v>422</v>
      </c>
      <c r="I20" s="388"/>
      <c r="J20" s="388">
        <v>151</v>
      </c>
      <c r="K20" s="388">
        <v>3.9</v>
      </c>
      <c r="L20" s="388">
        <v>3.1</v>
      </c>
      <c r="M20" s="388">
        <v>2</v>
      </c>
      <c r="N20" s="388">
        <v>0.2</v>
      </c>
      <c r="O20" s="388">
        <v>2.6</v>
      </c>
      <c r="P20" s="348">
        <v>1</v>
      </c>
      <c r="Q20" s="374">
        <f t="shared" si="1"/>
        <v>762.5</v>
      </c>
      <c r="S20" s="369"/>
      <c r="T20" s="369"/>
    </row>
    <row r="21" spans="1:20" s="169" customFormat="1" ht="59.25" customHeight="1">
      <c r="A21" s="366">
        <v>22</v>
      </c>
      <c r="B21" s="428" t="s">
        <v>382</v>
      </c>
      <c r="C21" s="342" t="s">
        <v>413</v>
      </c>
      <c r="D21" s="660" t="s">
        <v>824</v>
      </c>
      <c r="E21" s="389" t="s">
        <v>825</v>
      </c>
      <c r="F21" s="352" t="s">
        <v>765</v>
      </c>
      <c r="G21" s="342" t="s">
        <v>816</v>
      </c>
      <c r="H21" s="453" t="s">
        <v>422</v>
      </c>
      <c r="I21" s="367"/>
      <c r="J21" s="199">
        <v>121</v>
      </c>
      <c r="K21" s="374">
        <v>3.5</v>
      </c>
      <c r="L21" s="374">
        <v>3.4</v>
      </c>
      <c r="M21" s="374">
        <v>1.4</v>
      </c>
      <c r="N21" s="374">
        <v>0</v>
      </c>
      <c r="O21" s="374">
        <v>2.5</v>
      </c>
      <c r="P21" s="348">
        <v>1</v>
      </c>
      <c r="Q21" s="374">
        <f t="shared" si="1"/>
        <v>707.5</v>
      </c>
      <c r="S21" s="369"/>
      <c r="T21" s="369"/>
    </row>
    <row r="22" spans="1:20" s="334" customFormat="1" ht="59.25" customHeight="1">
      <c r="A22" s="393">
        <f t="shared" si="3"/>
        <v>23</v>
      </c>
      <c r="B22" s="429" t="s">
        <v>383</v>
      </c>
      <c r="C22" s="440" t="s">
        <v>31</v>
      </c>
      <c r="D22" s="389" t="s">
        <v>828</v>
      </c>
      <c r="E22" s="389" t="s">
        <v>827</v>
      </c>
      <c r="F22" s="352" t="s">
        <v>29</v>
      </c>
      <c r="G22" s="343" t="s">
        <v>826</v>
      </c>
      <c r="H22" s="453" t="s">
        <v>422</v>
      </c>
      <c r="I22" s="338"/>
      <c r="J22" s="394">
        <v>150</v>
      </c>
      <c r="K22" s="354">
        <v>4</v>
      </c>
      <c r="L22" s="354">
        <v>2.7</v>
      </c>
      <c r="M22" s="354">
        <v>1.6</v>
      </c>
      <c r="N22" s="354">
        <v>0</v>
      </c>
      <c r="O22" s="354">
        <v>2.7</v>
      </c>
      <c r="P22" s="348">
        <v>1</v>
      </c>
      <c r="Q22" s="354">
        <f t="shared" si="1"/>
        <v>704</v>
      </c>
      <c r="S22" s="395"/>
      <c r="T22" s="395"/>
    </row>
    <row r="23" spans="1:20" s="169" customFormat="1" ht="59.25" customHeight="1">
      <c r="A23" s="393">
        <f t="shared" si="3"/>
        <v>24</v>
      </c>
      <c r="B23" s="429" t="s">
        <v>384</v>
      </c>
      <c r="C23" s="396" t="s">
        <v>26</v>
      </c>
      <c r="D23" s="389" t="s">
        <v>829</v>
      </c>
      <c r="E23" s="389" t="s">
        <v>763</v>
      </c>
      <c r="F23" s="352" t="s">
        <v>767</v>
      </c>
      <c r="G23" s="343" t="s">
        <v>830</v>
      </c>
      <c r="H23" s="453" t="s">
        <v>422</v>
      </c>
      <c r="I23" s="394"/>
      <c r="J23" s="394">
        <v>160</v>
      </c>
      <c r="K23" s="354">
        <v>3.6</v>
      </c>
      <c r="L23" s="354">
        <v>2.8</v>
      </c>
      <c r="M23" s="354">
        <v>1.3</v>
      </c>
      <c r="N23" s="354">
        <v>0</v>
      </c>
      <c r="O23" s="354">
        <v>2.2999999999999998</v>
      </c>
      <c r="P23" s="348">
        <v>1</v>
      </c>
      <c r="Q23" s="354">
        <f t="shared" si="1"/>
        <v>658</v>
      </c>
      <c r="S23" s="369"/>
      <c r="T23" s="369"/>
    </row>
    <row r="24" spans="1:20" s="169" customFormat="1" ht="59.25" customHeight="1">
      <c r="A24" s="393">
        <f t="shared" si="3"/>
        <v>25</v>
      </c>
      <c r="B24" s="429" t="s">
        <v>385</v>
      </c>
      <c r="C24" s="686" t="s">
        <v>416</v>
      </c>
      <c r="D24" s="687"/>
      <c r="E24" s="687"/>
      <c r="F24" s="687"/>
      <c r="G24" s="688"/>
      <c r="H24" s="391"/>
      <c r="I24" s="351"/>
      <c r="J24" s="394"/>
      <c r="K24" s="354"/>
      <c r="L24" s="354"/>
      <c r="M24" s="354"/>
      <c r="N24" s="354"/>
      <c r="O24" s="354"/>
      <c r="P24" s="354"/>
      <c r="Q24" s="354">
        <f t="shared" si="1"/>
        <v>0</v>
      </c>
      <c r="S24" s="369"/>
      <c r="T24" s="369"/>
    </row>
    <row r="25" spans="1:20" s="169" customFormat="1" ht="59.25" customHeight="1" thickBot="1">
      <c r="A25" s="397">
        <v>28</v>
      </c>
      <c r="B25" s="444" t="s">
        <v>381</v>
      </c>
      <c r="C25" s="689" t="s">
        <v>417</v>
      </c>
      <c r="D25" s="690"/>
      <c r="E25" s="690"/>
      <c r="F25" s="690"/>
      <c r="G25" s="691"/>
      <c r="H25" s="434"/>
      <c r="I25" s="434"/>
      <c r="J25" s="434"/>
      <c r="K25" s="434"/>
      <c r="L25" s="430"/>
      <c r="M25" s="430"/>
      <c r="N25" s="430"/>
      <c r="O25" s="430"/>
      <c r="P25" s="430"/>
      <c r="Q25" s="438">
        <f t="shared" si="1"/>
        <v>0</v>
      </c>
      <c r="S25" s="369"/>
      <c r="T25" s="369"/>
    </row>
    <row r="26" spans="1:20" s="169" customFormat="1" ht="67.5" customHeight="1">
      <c r="A26" s="362">
        <v>29</v>
      </c>
      <c r="B26" s="445" t="s">
        <v>382</v>
      </c>
      <c r="C26" s="342" t="s">
        <v>831</v>
      </c>
      <c r="D26" s="342" t="s">
        <v>832</v>
      </c>
      <c r="E26" s="342" t="s">
        <v>833</v>
      </c>
      <c r="F26" s="352" t="s">
        <v>766</v>
      </c>
      <c r="G26" s="342" t="s">
        <v>834</v>
      </c>
      <c r="H26" s="671" t="s">
        <v>422</v>
      </c>
      <c r="I26" s="673"/>
      <c r="J26" s="342">
        <v>123</v>
      </c>
      <c r="K26" s="342">
        <v>4.4000000000000004</v>
      </c>
      <c r="L26" s="425">
        <v>2.1</v>
      </c>
      <c r="M26" s="425">
        <v>1.6</v>
      </c>
      <c r="N26" s="354">
        <v>0</v>
      </c>
      <c r="O26" s="425">
        <v>2.5</v>
      </c>
      <c r="P26" s="348">
        <v>1</v>
      </c>
      <c r="Q26" s="354">
        <f t="shared" si="1"/>
        <v>678</v>
      </c>
      <c r="S26" s="369"/>
      <c r="T26" s="369"/>
    </row>
    <row r="27" spans="1:20" s="169" customFormat="1" ht="67.5" customHeight="1" thickBot="1">
      <c r="A27" s="432">
        <f>A26+1</f>
        <v>30</v>
      </c>
      <c r="B27" s="446" t="s">
        <v>383</v>
      </c>
      <c r="C27" s="434" t="s">
        <v>21</v>
      </c>
      <c r="D27" s="434" t="s">
        <v>420</v>
      </c>
      <c r="E27" s="434" t="s">
        <v>764</v>
      </c>
      <c r="F27" s="434" t="s">
        <v>36</v>
      </c>
      <c r="G27" s="434" t="s">
        <v>835</v>
      </c>
      <c r="H27" s="672" t="s">
        <v>422</v>
      </c>
      <c r="I27" s="434"/>
      <c r="J27" s="434">
        <v>223</v>
      </c>
      <c r="K27" s="434">
        <v>4.4000000000000004</v>
      </c>
      <c r="L27" s="434">
        <v>3</v>
      </c>
      <c r="M27" s="434">
        <v>1.4</v>
      </c>
      <c r="N27" s="434">
        <v>0.3</v>
      </c>
      <c r="O27" s="666">
        <v>2.5</v>
      </c>
      <c r="P27" s="646">
        <v>1</v>
      </c>
      <c r="Q27" s="360">
        <f t="shared" si="1"/>
        <v>785.5</v>
      </c>
      <c r="S27" s="369"/>
      <c r="T27" s="369"/>
    </row>
    <row r="28" spans="1:20" ht="18" customHeight="1" thickBot="1">
      <c r="A28" s="400"/>
      <c r="B28" s="400"/>
      <c r="C28" s="692" t="s">
        <v>41</v>
      </c>
      <c r="D28" s="401" t="s">
        <v>42</v>
      </c>
      <c r="E28" s="694" t="s">
        <v>43</v>
      </c>
      <c r="F28" s="694" t="s">
        <v>44</v>
      </c>
      <c r="G28" s="695" t="s">
        <v>45</v>
      </c>
      <c r="H28" s="697" t="s">
        <v>46</v>
      </c>
      <c r="I28" s="699" t="s">
        <v>47</v>
      </c>
      <c r="J28" s="700"/>
      <c r="K28" s="700"/>
      <c r="L28" s="701"/>
      <c r="M28" s="674" t="s">
        <v>48</v>
      </c>
      <c r="N28" s="676" t="s">
        <v>49</v>
      </c>
      <c r="O28" s="219"/>
      <c r="P28" s="219"/>
      <c r="Q28" s="452"/>
    </row>
    <row r="29" spans="1:20" ht="18" customHeight="1" thickBot="1">
      <c r="A29" s="400"/>
      <c r="B29" s="400"/>
      <c r="C29" s="693"/>
      <c r="D29" s="404" t="s">
        <v>50</v>
      </c>
      <c r="E29" s="693"/>
      <c r="F29" s="693"/>
      <c r="G29" s="696"/>
      <c r="H29" s="698"/>
      <c r="I29" s="405" t="s">
        <v>51</v>
      </c>
      <c r="J29" s="678" t="s">
        <v>52</v>
      </c>
      <c r="K29" s="679"/>
      <c r="L29" s="406" t="s">
        <v>53</v>
      </c>
      <c r="M29" s="675"/>
      <c r="N29" s="677"/>
      <c r="O29" s="219"/>
      <c r="P29" s="219"/>
    </row>
    <row r="30" spans="1:20" ht="18" customHeight="1" thickBot="1">
      <c r="A30" s="220" t="s">
        <v>54</v>
      </c>
      <c r="B30" s="220"/>
      <c r="C30" s="224">
        <v>1</v>
      </c>
      <c r="D30" s="664">
        <v>5</v>
      </c>
      <c r="E30" s="664">
        <v>7</v>
      </c>
      <c r="F30" s="664">
        <v>8</v>
      </c>
      <c r="G30" s="664">
        <v>22</v>
      </c>
      <c r="H30" s="226">
        <v>3</v>
      </c>
      <c r="I30" s="224">
        <v>5</v>
      </c>
      <c r="J30" s="680">
        <v>1</v>
      </c>
      <c r="K30" s="681"/>
      <c r="L30" s="664">
        <v>2</v>
      </c>
      <c r="M30" s="664">
        <v>3</v>
      </c>
      <c r="N30" s="227">
        <v>4</v>
      </c>
      <c r="O30" s="219"/>
      <c r="P30" s="219"/>
    </row>
    <row r="31" spans="1:20" ht="100.5" customHeight="1">
      <c r="A31" s="682" t="s">
        <v>920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T31" s="170"/>
    </row>
    <row r="32" spans="1:20">
      <c r="C32" s="171"/>
      <c r="K32" s="170"/>
      <c r="L32" s="170"/>
      <c r="M32" s="170"/>
      <c r="N32" s="170"/>
      <c r="O32" s="170"/>
      <c r="P32" s="170"/>
      <c r="Q32" s="170"/>
      <c r="S32" s="170"/>
    </row>
    <row r="33" spans="3:19">
      <c r="C33" s="171"/>
      <c r="E33" s="232"/>
      <c r="F33" s="233"/>
      <c r="G33" s="233"/>
      <c r="H33" s="233"/>
      <c r="I33" s="234"/>
      <c r="J33" s="234"/>
      <c r="K33" s="170"/>
      <c r="L33" s="170"/>
      <c r="M33" s="170"/>
      <c r="N33" s="170"/>
      <c r="O33" s="170"/>
      <c r="P33" s="170"/>
      <c r="Q33" s="170"/>
      <c r="S33" s="170"/>
    </row>
    <row r="34" spans="3:19" s="170" customFormat="1">
      <c r="C34" s="171"/>
      <c r="D34" s="171"/>
      <c r="E34" s="232"/>
      <c r="F34" s="233"/>
      <c r="G34" s="233"/>
      <c r="H34" s="233"/>
      <c r="I34" s="234"/>
      <c r="J34" s="234"/>
    </row>
    <row r="35" spans="3:19" s="170" customFormat="1">
      <c r="C35" s="171"/>
      <c r="D35" s="171"/>
      <c r="E35" s="171"/>
      <c r="F35" s="171"/>
      <c r="G35" s="171"/>
      <c r="H35" s="171"/>
      <c r="I35" s="171"/>
      <c r="J35" s="171"/>
      <c r="K35" s="232"/>
      <c r="L35" s="233"/>
      <c r="M35" s="233"/>
      <c r="N35" s="233"/>
      <c r="O35" s="234"/>
    </row>
    <row r="36" spans="3:19" s="170" customFormat="1">
      <c r="C36" s="171"/>
      <c r="D36" s="171"/>
      <c r="E36" s="171"/>
      <c r="F36" s="171"/>
      <c r="G36" s="171"/>
      <c r="H36" s="171"/>
      <c r="I36" s="171"/>
      <c r="J36" s="171"/>
      <c r="K36" s="232"/>
      <c r="L36" s="233"/>
      <c r="M36" s="233"/>
      <c r="N36" s="233"/>
      <c r="O36" s="234"/>
    </row>
    <row r="37" spans="3:19" s="170" customFormat="1">
      <c r="F37" s="235"/>
      <c r="K37" s="171"/>
      <c r="L37" s="171"/>
      <c r="M37" s="171"/>
      <c r="N37" s="171"/>
      <c r="O37" s="171"/>
      <c r="P37" s="171"/>
      <c r="Q37" s="171"/>
    </row>
    <row r="38" spans="3:19" s="170" customFormat="1">
      <c r="F38" s="177"/>
      <c r="K38" s="171"/>
      <c r="L38" s="171"/>
      <c r="M38" s="171"/>
      <c r="N38" s="171"/>
      <c r="O38" s="171"/>
      <c r="P38" s="171"/>
      <c r="Q38" s="171"/>
      <c r="S38" s="172"/>
    </row>
    <row r="39" spans="3:19" s="170" customFormat="1">
      <c r="K39" s="171"/>
      <c r="L39" s="171"/>
      <c r="M39" s="171"/>
      <c r="N39" s="171"/>
      <c r="O39" s="171"/>
      <c r="P39" s="171"/>
      <c r="Q39" s="171"/>
      <c r="S39" s="172"/>
    </row>
    <row r="40" spans="3:19" s="170" customFormat="1">
      <c r="K40" s="171"/>
      <c r="L40" s="171"/>
      <c r="M40" s="171"/>
      <c r="N40" s="171"/>
      <c r="O40" s="171"/>
      <c r="P40" s="171"/>
      <c r="Q40" s="171"/>
      <c r="S40" s="172"/>
    </row>
    <row r="41" spans="3:19" s="170" customFormat="1">
      <c r="K41" s="171"/>
      <c r="L41" s="171"/>
      <c r="M41" s="171"/>
      <c r="N41" s="171"/>
      <c r="O41" s="171"/>
      <c r="P41" s="171"/>
      <c r="Q41" s="171"/>
      <c r="S41" s="172"/>
    </row>
    <row r="47" spans="3:19" ht="21.5">
      <c r="C47" s="236"/>
      <c r="D47" s="236"/>
      <c r="E47" s="236"/>
      <c r="F47" s="237"/>
      <c r="G47" s="238"/>
      <c r="H47" s="239"/>
      <c r="I47" s="239"/>
      <c r="J47" s="239"/>
      <c r="K47" s="240"/>
      <c r="L47" s="240"/>
      <c r="M47" s="240"/>
      <c r="N47" s="240"/>
      <c r="O47" s="240"/>
      <c r="P47" s="240"/>
      <c r="Q47" s="240"/>
    </row>
  </sheetData>
  <mergeCells count="30"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C24:G24"/>
    <mergeCell ref="C25:G25"/>
    <mergeCell ref="C28:C29"/>
    <mergeCell ref="E28:E29"/>
    <mergeCell ref="F28:F29"/>
    <mergeCell ref="G28:G29"/>
    <mergeCell ref="H28:H29"/>
    <mergeCell ref="I28:L28"/>
    <mergeCell ref="I3:I4"/>
    <mergeCell ref="J3:J4"/>
    <mergeCell ref="K3:K4"/>
    <mergeCell ref="L3:L4"/>
    <mergeCell ref="M3:M4"/>
    <mergeCell ref="N3:N4"/>
    <mergeCell ref="M28:M29"/>
    <mergeCell ref="N28:N29"/>
    <mergeCell ref="J29:K29"/>
    <mergeCell ref="J30:K30"/>
    <mergeCell ref="A31:R31"/>
  </mergeCells>
  <phoneticPr fontId="69" type="noConversion"/>
  <pageMargins left="0.25" right="0.25" top="0.75" bottom="0.75" header="0.3" footer="0.3"/>
  <pageSetup paperSize="9" scale="47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47"/>
  <sheetViews>
    <sheetView view="pageBreakPreview" zoomScale="71" zoomScaleNormal="70" zoomScaleSheetLayoutView="71" workbookViewId="0">
      <selection activeCell="H5" sqref="H5:H27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08984375" style="171" customWidth="1"/>
    <col min="18" max="18" width="9" style="172"/>
    <col min="19" max="19" width="24.36328125" style="172" customWidth="1"/>
    <col min="20" max="16384" width="9" style="172"/>
  </cols>
  <sheetData>
    <row r="1" spans="1:27" ht="37.5" customHeight="1">
      <c r="A1" s="708" t="s">
        <v>760</v>
      </c>
      <c r="B1" s="708"/>
      <c r="C1" s="708"/>
      <c r="D1" s="708"/>
      <c r="E1" s="708"/>
      <c r="F1" s="708"/>
      <c r="G1" s="708"/>
      <c r="H1" s="708"/>
      <c r="K1" s="173"/>
      <c r="L1" s="173"/>
      <c r="M1" s="173"/>
      <c r="N1" s="173"/>
      <c r="O1" s="173"/>
      <c r="P1" s="173"/>
      <c r="Q1" s="173"/>
    </row>
    <row r="2" spans="1:27" s="167" customFormat="1" ht="81.75" customHeight="1" thickBot="1">
      <c r="A2" s="174"/>
      <c r="B2" s="175"/>
      <c r="C2" s="176"/>
      <c r="D2" s="175"/>
      <c r="E2" s="175"/>
      <c r="F2" s="177" t="s">
        <v>0</v>
      </c>
      <c r="G2" s="175"/>
      <c r="H2" s="175"/>
      <c r="I2" s="175"/>
      <c r="J2" s="175"/>
      <c r="K2" s="178"/>
      <c r="L2" s="178"/>
      <c r="M2" s="178"/>
      <c r="N2" s="178"/>
      <c r="O2" s="179"/>
      <c r="P2" s="179"/>
      <c r="Q2" s="179"/>
    </row>
    <row r="3" spans="1:27" s="168" customFormat="1" ht="18.75" customHeight="1">
      <c r="A3" s="709" t="s">
        <v>1</v>
      </c>
      <c r="B3" s="709" t="s">
        <v>2</v>
      </c>
      <c r="C3" s="711" t="s">
        <v>3</v>
      </c>
      <c r="D3" s="702" t="s">
        <v>4</v>
      </c>
      <c r="E3" s="711" t="s">
        <v>5</v>
      </c>
      <c r="F3" s="712" t="s">
        <v>6</v>
      </c>
      <c r="G3" s="702" t="s">
        <v>7</v>
      </c>
      <c r="H3" s="702" t="s">
        <v>8</v>
      </c>
      <c r="I3" s="702" t="s">
        <v>421</v>
      </c>
      <c r="J3" s="704" t="s">
        <v>9</v>
      </c>
      <c r="K3" s="706" t="s">
        <v>10</v>
      </c>
      <c r="L3" s="684" t="s">
        <v>11</v>
      </c>
      <c r="M3" s="684" t="s">
        <v>12</v>
      </c>
      <c r="N3" s="684" t="s">
        <v>13</v>
      </c>
      <c r="O3" s="684" t="s">
        <v>14</v>
      </c>
      <c r="P3" s="684" t="s">
        <v>15</v>
      </c>
      <c r="Q3" s="336" t="s">
        <v>16</v>
      </c>
    </row>
    <row r="4" spans="1:27" s="168" customFormat="1" ht="40.5" customHeight="1" thickBot="1">
      <c r="A4" s="710"/>
      <c r="B4" s="710"/>
      <c r="C4" s="703"/>
      <c r="D4" s="703"/>
      <c r="E4" s="703"/>
      <c r="F4" s="703"/>
      <c r="G4" s="703"/>
      <c r="H4" s="703"/>
      <c r="I4" s="703"/>
      <c r="J4" s="705"/>
      <c r="K4" s="707"/>
      <c r="L4" s="685"/>
      <c r="M4" s="685"/>
      <c r="N4" s="685"/>
      <c r="O4" s="685"/>
      <c r="P4" s="685"/>
      <c r="Q4" s="337" t="s">
        <v>17</v>
      </c>
    </row>
    <row r="5" spans="1:27" s="332" customFormat="1" ht="59.25" customHeight="1">
      <c r="A5" s="338">
        <v>31</v>
      </c>
      <c r="B5" s="445" t="s">
        <v>381</v>
      </c>
      <c r="C5" s="341" t="s">
        <v>628</v>
      </c>
      <c r="D5" s="342" t="s">
        <v>778</v>
      </c>
      <c r="E5" s="344" t="s">
        <v>779</v>
      </c>
      <c r="F5" s="345" t="s">
        <v>765</v>
      </c>
      <c r="G5" s="341" t="s">
        <v>780</v>
      </c>
      <c r="H5" s="669" t="s">
        <v>422</v>
      </c>
      <c r="I5" s="338"/>
      <c r="J5" s="346">
        <v>92.6</v>
      </c>
      <c r="K5" s="347">
        <v>4.3</v>
      </c>
      <c r="L5" s="347">
        <v>2.4</v>
      </c>
      <c r="M5" s="347">
        <v>1.6</v>
      </c>
      <c r="N5" s="347">
        <v>0</v>
      </c>
      <c r="O5" s="347">
        <v>2.1</v>
      </c>
      <c r="P5" s="348">
        <v>1</v>
      </c>
      <c r="Q5" s="340">
        <f>K5*70+L5*75+M5*25+N5*150+O5*45+P5*60</f>
        <v>675.5</v>
      </c>
      <c r="R5" s="169"/>
      <c r="S5" s="349"/>
      <c r="T5" s="349"/>
      <c r="U5" s="169"/>
      <c r="AA5" s="350"/>
    </row>
    <row r="6" spans="1:27" s="169" customFormat="1" ht="59.25" customHeight="1">
      <c r="A6" s="338">
        <v>1</v>
      </c>
      <c r="B6" s="338" t="s">
        <v>20</v>
      </c>
      <c r="C6" s="341" t="s">
        <v>489</v>
      </c>
      <c r="D6" s="342" t="s">
        <v>781</v>
      </c>
      <c r="E6" s="344" t="s">
        <v>761</v>
      </c>
      <c r="F6" s="345" t="s">
        <v>766</v>
      </c>
      <c r="G6" s="341" t="s">
        <v>782</v>
      </c>
      <c r="H6" s="669" t="s">
        <v>422</v>
      </c>
      <c r="I6" s="338"/>
      <c r="J6" s="346">
        <v>119.5</v>
      </c>
      <c r="K6" s="347">
        <v>4.17</v>
      </c>
      <c r="L6" s="347">
        <v>2.86</v>
      </c>
      <c r="M6" s="347">
        <v>1.64</v>
      </c>
      <c r="N6" s="347">
        <v>0</v>
      </c>
      <c r="O6" s="347">
        <v>1.8</v>
      </c>
      <c r="P6" s="348">
        <v>1</v>
      </c>
      <c r="Q6" s="340">
        <f>K6*70+L6*75+M6*25+N6*150+O6*45+P6*60</f>
        <v>688.4</v>
      </c>
      <c r="S6" s="349"/>
      <c r="T6" s="349"/>
      <c r="AA6" s="355"/>
    </row>
    <row r="7" spans="1:27" s="333" customFormat="1" ht="59.25" customHeight="1" thickBot="1">
      <c r="A7" s="351">
        <f>A6+1</f>
        <v>2</v>
      </c>
      <c r="B7" s="351" t="s">
        <v>22</v>
      </c>
      <c r="C7" s="352" t="s">
        <v>35</v>
      </c>
      <c r="D7" s="353" t="s">
        <v>783</v>
      </c>
      <c r="E7" s="353" t="s">
        <v>784</v>
      </c>
      <c r="F7" s="346" t="s">
        <v>29</v>
      </c>
      <c r="G7" s="353" t="s">
        <v>785</v>
      </c>
      <c r="H7" s="669" t="s">
        <v>422</v>
      </c>
      <c r="I7" s="338"/>
      <c r="J7" s="390">
        <v>139.30000000000001</v>
      </c>
      <c r="K7" s="354">
        <v>4</v>
      </c>
      <c r="L7" s="354">
        <v>3.27</v>
      </c>
      <c r="M7" s="354">
        <v>1.82</v>
      </c>
      <c r="N7" s="354">
        <v>0</v>
      </c>
      <c r="O7" s="354">
        <v>2</v>
      </c>
      <c r="P7" s="354">
        <v>1</v>
      </c>
      <c r="Q7" s="354">
        <f>K7*70+L7*75+M7*25+N7*150+O7*45+P7*60</f>
        <v>720.75</v>
      </c>
      <c r="R7" s="169"/>
      <c r="S7" s="349"/>
      <c r="T7" s="349"/>
      <c r="U7" s="355"/>
    </row>
    <row r="8" spans="1:27" s="169" customFormat="1" ht="59.25" customHeight="1">
      <c r="A8" s="351">
        <f t="shared" ref="A8:A9" si="0">A7+1</f>
        <v>3</v>
      </c>
      <c r="B8" s="338" t="s">
        <v>25</v>
      </c>
      <c r="C8" s="353" t="s">
        <v>31</v>
      </c>
      <c r="D8" s="339" t="s">
        <v>786</v>
      </c>
      <c r="E8" s="339" t="s">
        <v>787</v>
      </c>
      <c r="F8" s="352" t="s">
        <v>767</v>
      </c>
      <c r="G8" s="642" t="s">
        <v>788</v>
      </c>
      <c r="H8" s="669" t="s">
        <v>422</v>
      </c>
      <c r="I8" s="338"/>
      <c r="J8" s="390">
        <v>106.8</v>
      </c>
      <c r="K8" s="354">
        <v>4.2699999999999996</v>
      </c>
      <c r="L8" s="354">
        <v>2.78</v>
      </c>
      <c r="M8" s="354">
        <v>1.65</v>
      </c>
      <c r="N8" s="354">
        <v>0</v>
      </c>
      <c r="O8" s="354">
        <v>2.1</v>
      </c>
      <c r="P8" s="348">
        <v>1</v>
      </c>
      <c r="Q8" s="340">
        <f>K8*70+L8*75+M8*25+N8*150+O8*45+P8*60</f>
        <v>703.15</v>
      </c>
      <c r="S8" s="349"/>
      <c r="T8" s="349"/>
    </row>
    <row r="9" spans="1:27" s="334" customFormat="1" ht="59.25" customHeight="1" thickBot="1">
      <c r="A9" s="356">
        <f t="shared" si="0"/>
        <v>4</v>
      </c>
      <c r="B9" s="356" t="s">
        <v>27</v>
      </c>
      <c r="C9" s="643" t="s">
        <v>772</v>
      </c>
      <c r="D9" s="661" t="s">
        <v>789</v>
      </c>
      <c r="E9" s="357" t="s">
        <v>644</v>
      </c>
      <c r="F9" s="358" t="s">
        <v>165</v>
      </c>
      <c r="G9" s="357" t="s">
        <v>790</v>
      </c>
      <c r="H9" s="444" t="s">
        <v>422</v>
      </c>
      <c r="I9" s="356"/>
      <c r="J9" s="358">
        <v>105.1</v>
      </c>
      <c r="K9" s="359">
        <v>3.46</v>
      </c>
      <c r="L9" s="359">
        <v>2.57</v>
      </c>
      <c r="M9" s="359">
        <v>1.41</v>
      </c>
      <c r="N9" s="360">
        <v>0</v>
      </c>
      <c r="O9" s="359">
        <v>2.1</v>
      </c>
      <c r="P9" s="646">
        <v>1</v>
      </c>
      <c r="Q9" s="340">
        <f>K9*70+L9*75+M9*25+N9*150+O9*45+P9*60</f>
        <v>624.70000000000005</v>
      </c>
      <c r="S9" s="361"/>
      <c r="T9" s="361"/>
    </row>
    <row r="10" spans="1:27" s="169" customFormat="1" ht="59.25" customHeight="1">
      <c r="A10" s="362">
        <f>A9+3</f>
        <v>7</v>
      </c>
      <c r="B10" s="338" t="s">
        <v>18</v>
      </c>
      <c r="C10" s="353" t="s">
        <v>26</v>
      </c>
      <c r="D10" s="363" t="s">
        <v>396</v>
      </c>
      <c r="E10" s="363" t="s">
        <v>791</v>
      </c>
      <c r="F10" s="352" t="s">
        <v>768</v>
      </c>
      <c r="G10" s="342" t="s">
        <v>792</v>
      </c>
      <c r="H10" s="453" t="s">
        <v>422</v>
      </c>
      <c r="I10" s="364"/>
      <c r="J10" s="352">
        <v>176.7</v>
      </c>
      <c r="K10" s="340">
        <v>4.8099999999999996</v>
      </c>
      <c r="L10" s="340">
        <v>1.86</v>
      </c>
      <c r="M10" s="340">
        <v>1.35</v>
      </c>
      <c r="N10" s="365">
        <v>0.25</v>
      </c>
      <c r="O10" s="340">
        <v>2.2000000000000002</v>
      </c>
      <c r="P10" s="348">
        <v>1</v>
      </c>
      <c r="Q10" s="365">
        <f t="shared" ref="Q10:Q25" si="1">K10*70+L10*75+M10*25+N10*150+O10*45+P10*60</f>
        <v>706.45</v>
      </c>
      <c r="S10" s="349"/>
      <c r="T10" s="349"/>
    </row>
    <row r="11" spans="1:27" s="169" customFormat="1" ht="59.25" customHeight="1">
      <c r="A11" s="366">
        <f>A10+1</f>
        <v>8</v>
      </c>
      <c r="B11" s="192" t="s">
        <v>20</v>
      </c>
      <c r="C11" s="342" t="s">
        <v>793</v>
      </c>
      <c r="D11" s="363" t="s">
        <v>762</v>
      </c>
      <c r="E11" s="363" t="s">
        <v>794</v>
      </c>
      <c r="F11" s="352" t="s">
        <v>769</v>
      </c>
      <c r="G11" s="342" t="s">
        <v>795</v>
      </c>
      <c r="H11" s="453" t="s">
        <v>422</v>
      </c>
      <c r="I11" s="188"/>
      <c r="J11" s="199">
        <v>129.30000000000001</v>
      </c>
      <c r="K11" s="368">
        <v>3.5</v>
      </c>
      <c r="L11" s="368">
        <v>3.8</v>
      </c>
      <c r="M11" s="368">
        <v>1.95</v>
      </c>
      <c r="N11" s="368">
        <v>0</v>
      </c>
      <c r="O11" s="368">
        <v>2.1</v>
      </c>
      <c r="P11" s="348">
        <v>1</v>
      </c>
      <c r="Q11" s="368">
        <f t="shared" si="1"/>
        <v>733.25</v>
      </c>
      <c r="S11" s="369"/>
      <c r="T11" s="349"/>
    </row>
    <row r="12" spans="1:27" s="169" customFormat="1" ht="59.25" customHeight="1">
      <c r="A12" s="370">
        <f t="shared" ref="A12:A14" si="2">A11+1</f>
        <v>9</v>
      </c>
      <c r="B12" s="351" t="s">
        <v>22</v>
      </c>
      <c r="C12" s="342" t="s">
        <v>796</v>
      </c>
      <c r="D12" s="663" t="s">
        <v>797</v>
      </c>
      <c r="E12" s="371" t="s">
        <v>798</v>
      </c>
      <c r="F12" s="346" t="s">
        <v>36</v>
      </c>
      <c r="G12" s="342" t="s">
        <v>799</v>
      </c>
      <c r="H12" s="453" t="s">
        <v>422</v>
      </c>
      <c r="I12" s="364"/>
      <c r="J12" s="346">
        <v>170.7</v>
      </c>
      <c r="K12" s="354">
        <v>3.5</v>
      </c>
      <c r="L12" s="354">
        <v>2.9</v>
      </c>
      <c r="M12" s="354">
        <v>1.2</v>
      </c>
      <c r="N12" s="354">
        <v>0</v>
      </c>
      <c r="O12" s="354">
        <v>2.1</v>
      </c>
      <c r="P12" s="348">
        <v>1</v>
      </c>
      <c r="Q12" s="340">
        <f t="shared" si="1"/>
        <v>647</v>
      </c>
      <c r="S12" s="369"/>
      <c r="T12" s="349"/>
    </row>
    <row r="13" spans="1:27" s="169" customFormat="1" ht="59.25" customHeight="1">
      <c r="A13" s="373">
        <f t="shared" si="2"/>
        <v>10</v>
      </c>
      <c r="B13" s="188" t="s">
        <v>25</v>
      </c>
      <c r="C13" s="342" t="s">
        <v>399</v>
      </c>
      <c r="D13" s="363" t="s">
        <v>800</v>
      </c>
      <c r="E13" s="389" t="s">
        <v>801</v>
      </c>
      <c r="F13" s="352" t="s">
        <v>765</v>
      </c>
      <c r="G13" s="342" t="s">
        <v>802</v>
      </c>
      <c r="H13" s="453" t="s">
        <v>422</v>
      </c>
      <c r="I13" s="188"/>
      <c r="J13" s="199">
        <v>118.4</v>
      </c>
      <c r="K13" s="368">
        <v>5.3</v>
      </c>
      <c r="L13" s="368">
        <v>2.2999999999999998</v>
      </c>
      <c r="M13" s="368">
        <v>1.7</v>
      </c>
      <c r="N13" s="368">
        <v>0</v>
      </c>
      <c r="O13" s="368">
        <v>2</v>
      </c>
      <c r="P13" s="348">
        <v>1</v>
      </c>
      <c r="Q13" s="374">
        <f t="shared" si="1"/>
        <v>736</v>
      </c>
      <c r="S13" s="375"/>
      <c r="T13" s="369"/>
    </row>
    <row r="14" spans="1:27" s="169" customFormat="1" ht="59.25" customHeight="1" thickBot="1">
      <c r="A14" s="376">
        <f t="shared" si="2"/>
        <v>11</v>
      </c>
      <c r="B14" s="377" t="s">
        <v>27</v>
      </c>
      <c r="C14" s="378" t="s">
        <v>37</v>
      </c>
      <c r="D14" s="379" t="s">
        <v>803</v>
      </c>
      <c r="E14" s="421" t="s">
        <v>804</v>
      </c>
      <c r="F14" s="357" t="s">
        <v>40</v>
      </c>
      <c r="G14" s="381" t="s">
        <v>805</v>
      </c>
      <c r="H14" s="455" t="s">
        <v>422</v>
      </c>
      <c r="I14" s="382"/>
      <c r="J14" s="422">
        <v>123</v>
      </c>
      <c r="K14" s="360">
        <v>4.22</v>
      </c>
      <c r="L14" s="360">
        <v>2.2000000000000002</v>
      </c>
      <c r="M14" s="360">
        <v>1.96</v>
      </c>
      <c r="N14" s="359">
        <v>0.1</v>
      </c>
      <c r="O14" s="359">
        <v>2.6</v>
      </c>
      <c r="P14" s="646">
        <v>1</v>
      </c>
      <c r="Q14" s="360">
        <f t="shared" si="1"/>
        <v>701.4</v>
      </c>
      <c r="S14" s="369"/>
      <c r="T14" s="369"/>
    </row>
    <row r="15" spans="1:27" s="335" customFormat="1" ht="59.25" customHeight="1">
      <c r="A15" s="362">
        <f>A14+3</f>
        <v>14</v>
      </c>
      <c r="B15" s="383" t="s">
        <v>18</v>
      </c>
      <c r="C15" s="384" t="s">
        <v>33</v>
      </c>
      <c r="D15" s="385" t="s">
        <v>806</v>
      </c>
      <c r="E15" s="423" t="s">
        <v>807</v>
      </c>
      <c r="F15" s="352" t="s">
        <v>770</v>
      </c>
      <c r="G15" s="342" t="s">
        <v>808</v>
      </c>
      <c r="H15" s="386" t="s">
        <v>19</v>
      </c>
      <c r="I15" s="383"/>
      <c r="J15" s="424">
        <v>136</v>
      </c>
      <c r="K15" s="365">
        <v>4.2</v>
      </c>
      <c r="L15" s="365">
        <v>2.6</v>
      </c>
      <c r="M15" s="365">
        <v>2.1</v>
      </c>
      <c r="N15" s="340">
        <v>0</v>
      </c>
      <c r="O15" s="340">
        <v>2.5</v>
      </c>
      <c r="P15" s="348">
        <v>1</v>
      </c>
      <c r="Q15" s="365">
        <f t="shared" si="1"/>
        <v>714</v>
      </c>
      <c r="S15" s="387"/>
      <c r="T15" s="387"/>
    </row>
    <row r="16" spans="1:27" s="169" customFormat="1" ht="59.25" customHeight="1">
      <c r="A16" s="370">
        <f>A15+1</f>
        <v>15</v>
      </c>
      <c r="B16" s="338" t="s">
        <v>20</v>
      </c>
      <c r="C16" s="388" t="s">
        <v>759</v>
      </c>
      <c r="D16" s="660" t="s">
        <v>809</v>
      </c>
      <c r="E16" s="363" t="s">
        <v>810</v>
      </c>
      <c r="F16" s="352" t="s">
        <v>766</v>
      </c>
      <c r="G16" s="342" t="s">
        <v>811</v>
      </c>
      <c r="H16" s="453" t="s">
        <v>422</v>
      </c>
      <c r="I16" s="338"/>
      <c r="J16" s="346">
        <v>124</v>
      </c>
      <c r="K16" s="340">
        <v>4.0999999999999996</v>
      </c>
      <c r="L16" s="340">
        <v>3.2</v>
      </c>
      <c r="M16" s="340">
        <v>0.8</v>
      </c>
      <c r="N16" s="340">
        <v>0</v>
      </c>
      <c r="O16" s="340">
        <v>1.8</v>
      </c>
      <c r="P16" s="348">
        <v>1</v>
      </c>
      <c r="Q16" s="340">
        <f t="shared" si="1"/>
        <v>688</v>
      </c>
      <c r="S16" s="369"/>
      <c r="T16" s="369"/>
    </row>
    <row r="17" spans="1:20" s="169" customFormat="1" ht="59.25" customHeight="1">
      <c r="A17" s="370">
        <f t="shared" ref="A17:A24" si="3">A16+1</f>
        <v>16</v>
      </c>
      <c r="B17" s="351" t="s">
        <v>22</v>
      </c>
      <c r="C17" s="346" t="s">
        <v>667</v>
      </c>
      <c r="D17" s="363" t="s">
        <v>812</v>
      </c>
      <c r="E17" s="363" t="s">
        <v>813</v>
      </c>
      <c r="F17" s="346" t="s">
        <v>165</v>
      </c>
      <c r="G17" s="342" t="s">
        <v>814</v>
      </c>
      <c r="H17" s="453" t="s">
        <v>422</v>
      </c>
      <c r="I17" s="364"/>
      <c r="J17" s="346">
        <v>92</v>
      </c>
      <c r="K17" s="354">
        <v>4</v>
      </c>
      <c r="L17" s="354">
        <v>2.5</v>
      </c>
      <c r="M17" s="354">
        <v>1.9</v>
      </c>
      <c r="N17" s="354">
        <v>0</v>
      </c>
      <c r="O17" s="354">
        <v>2.8</v>
      </c>
      <c r="P17" s="348">
        <v>1</v>
      </c>
      <c r="Q17" s="354">
        <f t="shared" si="1"/>
        <v>701</v>
      </c>
      <c r="S17" s="369"/>
      <c r="T17" s="369"/>
    </row>
    <row r="18" spans="1:20" s="169" customFormat="1" ht="59.25" customHeight="1">
      <c r="A18" s="370">
        <f t="shared" si="3"/>
        <v>17</v>
      </c>
      <c r="B18" s="351" t="s">
        <v>25</v>
      </c>
      <c r="C18" s="343" t="s">
        <v>21</v>
      </c>
      <c r="D18" s="389" t="s">
        <v>815</v>
      </c>
      <c r="E18" s="389" t="s">
        <v>818</v>
      </c>
      <c r="F18" s="390" t="s">
        <v>771</v>
      </c>
      <c r="G18" s="343" t="s">
        <v>817</v>
      </c>
      <c r="H18" s="456" t="s">
        <v>422</v>
      </c>
      <c r="I18" s="456" t="s">
        <v>423</v>
      </c>
      <c r="J18" s="394">
        <v>175</v>
      </c>
      <c r="K18" s="354">
        <v>3.51</v>
      </c>
      <c r="L18" s="354">
        <v>2.2999999999999998</v>
      </c>
      <c r="M18" s="354">
        <v>1.2</v>
      </c>
      <c r="N18" s="354">
        <v>0</v>
      </c>
      <c r="O18" s="354">
        <v>2.8</v>
      </c>
      <c r="P18" s="348">
        <v>1</v>
      </c>
      <c r="Q18" s="354">
        <f t="shared" si="1"/>
        <v>634.19999999999993</v>
      </c>
      <c r="S18" s="369"/>
      <c r="T18" s="369"/>
    </row>
    <row r="19" spans="1:20" s="169" customFormat="1" ht="59.25" customHeight="1" thickBot="1">
      <c r="A19" s="432">
        <f t="shared" si="3"/>
        <v>18</v>
      </c>
      <c r="B19" s="433" t="s">
        <v>27</v>
      </c>
      <c r="C19" s="644" t="s">
        <v>773</v>
      </c>
      <c r="D19" s="655" t="s">
        <v>819</v>
      </c>
      <c r="E19" s="437" t="s">
        <v>676</v>
      </c>
      <c r="F19" s="438" t="s">
        <v>29</v>
      </c>
      <c r="G19" s="437" t="s">
        <v>820</v>
      </c>
      <c r="H19" s="670" t="s">
        <v>19</v>
      </c>
      <c r="I19" s="439"/>
      <c r="J19" s="438">
        <v>125</v>
      </c>
      <c r="K19" s="438">
        <v>3.2</v>
      </c>
      <c r="L19" s="439">
        <v>2.8</v>
      </c>
      <c r="M19" s="439">
        <v>1.3</v>
      </c>
      <c r="N19" s="439">
        <v>0</v>
      </c>
      <c r="O19" s="439">
        <v>2.2000000000000002</v>
      </c>
      <c r="P19" s="646">
        <v>1</v>
      </c>
      <c r="Q19" s="438">
        <f t="shared" si="1"/>
        <v>625.5</v>
      </c>
      <c r="S19" s="369"/>
      <c r="T19" s="369"/>
    </row>
    <row r="20" spans="1:20" s="169" customFormat="1" ht="59.25" customHeight="1">
      <c r="A20" s="370">
        <v>21</v>
      </c>
      <c r="B20" s="436" t="s">
        <v>381</v>
      </c>
      <c r="C20" s="388" t="s">
        <v>774</v>
      </c>
      <c r="D20" s="388" t="s">
        <v>821</v>
      </c>
      <c r="E20" s="388" t="s">
        <v>822</v>
      </c>
      <c r="F20" s="352" t="s">
        <v>766</v>
      </c>
      <c r="G20" s="388" t="s">
        <v>823</v>
      </c>
      <c r="H20" s="457" t="s">
        <v>422</v>
      </c>
      <c r="I20" s="388"/>
      <c r="J20" s="388">
        <v>151</v>
      </c>
      <c r="K20" s="388">
        <v>3.9</v>
      </c>
      <c r="L20" s="388">
        <v>3.1</v>
      </c>
      <c r="M20" s="388">
        <v>2</v>
      </c>
      <c r="N20" s="388">
        <v>0.2</v>
      </c>
      <c r="O20" s="388">
        <v>2.6</v>
      </c>
      <c r="P20" s="348">
        <v>1</v>
      </c>
      <c r="Q20" s="374">
        <f t="shared" si="1"/>
        <v>762.5</v>
      </c>
      <c r="S20" s="369"/>
      <c r="T20" s="369"/>
    </row>
    <row r="21" spans="1:20" s="169" customFormat="1" ht="59.25" customHeight="1">
      <c r="A21" s="366">
        <v>22</v>
      </c>
      <c r="B21" s="428" t="s">
        <v>382</v>
      </c>
      <c r="C21" s="342" t="s">
        <v>413</v>
      </c>
      <c r="D21" s="660" t="s">
        <v>824</v>
      </c>
      <c r="E21" s="389" t="s">
        <v>825</v>
      </c>
      <c r="F21" s="352" t="s">
        <v>765</v>
      </c>
      <c r="G21" s="342" t="s">
        <v>816</v>
      </c>
      <c r="H21" s="453" t="s">
        <v>422</v>
      </c>
      <c r="I21" s="367"/>
      <c r="J21" s="199">
        <v>121</v>
      </c>
      <c r="K21" s="374">
        <v>3.5</v>
      </c>
      <c r="L21" s="374">
        <v>3.4</v>
      </c>
      <c r="M21" s="374">
        <v>1.4</v>
      </c>
      <c r="N21" s="374">
        <v>0</v>
      </c>
      <c r="O21" s="374">
        <v>2.5</v>
      </c>
      <c r="P21" s="348">
        <v>1</v>
      </c>
      <c r="Q21" s="374">
        <f t="shared" si="1"/>
        <v>707.5</v>
      </c>
      <c r="S21" s="369"/>
      <c r="T21" s="369"/>
    </row>
    <row r="22" spans="1:20" s="334" customFormat="1" ht="59.25" customHeight="1">
      <c r="A22" s="393">
        <f t="shared" si="3"/>
        <v>23</v>
      </c>
      <c r="B22" s="429" t="s">
        <v>383</v>
      </c>
      <c r="C22" s="440" t="s">
        <v>31</v>
      </c>
      <c r="D22" s="389" t="s">
        <v>828</v>
      </c>
      <c r="E22" s="389" t="s">
        <v>827</v>
      </c>
      <c r="F22" s="352" t="s">
        <v>29</v>
      </c>
      <c r="G22" s="343" t="s">
        <v>826</v>
      </c>
      <c r="H22" s="453" t="s">
        <v>422</v>
      </c>
      <c r="I22" s="338"/>
      <c r="J22" s="394">
        <v>150</v>
      </c>
      <c r="K22" s="354">
        <v>4</v>
      </c>
      <c r="L22" s="354">
        <v>2.7</v>
      </c>
      <c r="M22" s="354">
        <v>1.6</v>
      </c>
      <c r="N22" s="354">
        <v>0</v>
      </c>
      <c r="O22" s="354">
        <v>2.7</v>
      </c>
      <c r="P22" s="348">
        <v>1</v>
      </c>
      <c r="Q22" s="354">
        <f t="shared" si="1"/>
        <v>704</v>
      </c>
      <c r="S22" s="395"/>
      <c r="T22" s="395"/>
    </row>
    <row r="23" spans="1:20" s="169" customFormat="1" ht="59.25" customHeight="1">
      <c r="A23" s="393">
        <f t="shared" si="3"/>
        <v>24</v>
      </c>
      <c r="B23" s="429" t="s">
        <v>384</v>
      </c>
      <c r="C23" s="396" t="s">
        <v>26</v>
      </c>
      <c r="D23" s="389" t="s">
        <v>829</v>
      </c>
      <c r="E23" s="389" t="s">
        <v>763</v>
      </c>
      <c r="F23" s="352" t="s">
        <v>767</v>
      </c>
      <c r="G23" s="343" t="s">
        <v>830</v>
      </c>
      <c r="H23" s="453" t="s">
        <v>422</v>
      </c>
      <c r="I23" s="394"/>
      <c r="J23" s="394">
        <v>160</v>
      </c>
      <c r="K23" s="354">
        <v>3.6</v>
      </c>
      <c r="L23" s="354">
        <v>2.8</v>
      </c>
      <c r="M23" s="354">
        <v>1.3</v>
      </c>
      <c r="N23" s="354">
        <v>0</v>
      </c>
      <c r="O23" s="354">
        <v>2.2999999999999998</v>
      </c>
      <c r="P23" s="348">
        <v>1</v>
      </c>
      <c r="Q23" s="354">
        <f t="shared" si="1"/>
        <v>658</v>
      </c>
      <c r="S23" s="369"/>
      <c r="T23" s="369"/>
    </row>
    <row r="24" spans="1:20" s="169" customFormat="1" ht="59.25" customHeight="1">
      <c r="A24" s="393">
        <f t="shared" si="3"/>
        <v>25</v>
      </c>
      <c r="B24" s="429" t="s">
        <v>385</v>
      </c>
      <c r="C24" s="686" t="s">
        <v>416</v>
      </c>
      <c r="D24" s="687"/>
      <c r="E24" s="687"/>
      <c r="F24" s="687"/>
      <c r="G24" s="688"/>
      <c r="H24" s="391"/>
      <c r="I24" s="351"/>
      <c r="J24" s="394"/>
      <c r="K24" s="354"/>
      <c r="L24" s="354"/>
      <c r="M24" s="354"/>
      <c r="N24" s="354"/>
      <c r="O24" s="354"/>
      <c r="P24" s="354"/>
      <c r="Q24" s="354">
        <f t="shared" ref="Q24:Q27" si="4">K24*70+L24*75+M24*25+N24*150+O24*45+P24*60</f>
        <v>0</v>
      </c>
      <c r="S24" s="369"/>
      <c r="T24" s="369"/>
    </row>
    <row r="25" spans="1:20" s="169" customFormat="1" ht="59.25" customHeight="1" thickBot="1">
      <c r="A25" s="397">
        <v>28</v>
      </c>
      <c r="B25" s="444" t="s">
        <v>381</v>
      </c>
      <c r="C25" s="689" t="s">
        <v>417</v>
      </c>
      <c r="D25" s="690"/>
      <c r="E25" s="690"/>
      <c r="F25" s="690"/>
      <c r="G25" s="691"/>
      <c r="H25" s="434"/>
      <c r="I25" s="430"/>
      <c r="J25" s="434"/>
      <c r="K25" s="434"/>
      <c r="L25" s="430"/>
      <c r="M25" s="430"/>
      <c r="N25" s="430"/>
      <c r="O25" s="430"/>
      <c r="P25" s="430"/>
      <c r="Q25" s="438">
        <f t="shared" si="1"/>
        <v>0</v>
      </c>
      <c r="S25" s="369"/>
      <c r="T25" s="369"/>
    </row>
    <row r="26" spans="1:20" s="169" customFormat="1" ht="67.5" customHeight="1">
      <c r="A26" s="362">
        <v>29</v>
      </c>
      <c r="B26" s="445" t="s">
        <v>382</v>
      </c>
      <c r="C26" s="342" t="s">
        <v>831</v>
      </c>
      <c r="D26" s="342" t="s">
        <v>832</v>
      </c>
      <c r="E26" s="342" t="s">
        <v>833</v>
      </c>
      <c r="F26" s="352" t="s">
        <v>766</v>
      </c>
      <c r="G26" s="342" t="s">
        <v>834</v>
      </c>
      <c r="H26" s="671" t="s">
        <v>422</v>
      </c>
      <c r="I26" s="427"/>
      <c r="J26" s="342">
        <v>123</v>
      </c>
      <c r="K26" s="342">
        <v>4.4000000000000004</v>
      </c>
      <c r="L26" s="425">
        <v>2.1</v>
      </c>
      <c r="M26" s="425">
        <v>1.6</v>
      </c>
      <c r="N26" s="354">
        <v>0</v>
      </c>
      <c r="O26" s="425">
        <v>2.5</v>
      </c>
      <c r="P26" s="348">
        <v>1</v>
      </c>
      <c r="Q26" s="354">
        <f t="shared" si="4"/>
        <v>678</v>
      </c>
      <c r="S26" s="369"/>
      <c r="T26" s="369"/>
    </row>
    <row r="27" spans="1:20" s="169" customFormat="1" ht="67.5" customHeight="1" thickBot="1">
      <c r="A27" s="432">
        <f>A26+1</f>
        <v>30</v>
      </c>
      <c r="B27" s="446" t="s">
        <v>383</v>
      </c>
      <c r="C27" s="434" t="s">
        <v>21</v>
      </c>
      <c r="D27" s="434" t="s">
        <v>420</v>
      </c>
      <c r="E27" s="434" t="s">
        <v>764</v>
      </c>
      <c r="F27" s="434" t="s">
        <v>36</v>
      </c>
      <c r="G27" s="434" t="s">
        <v>835</v>
      </c>
      <c r="H27" s="672" t="s">
        <v>422</v>
      </c>
      <c r="I27" s="434"/>
      <c r="J27" s="434">
        <v>223</v>
      </c>
      <c r="K27" s="434">
        <v>4.4000000000000004</v>
      </c>
      <c r="L27" s="434">
        <v>3</v>
      </c>
      <c r="M27" s="434">
        <v>1.4</v>
      </c>
      <c r="N27" s="434">
        <v>0.3</v>
      </c>
      <c r="O27" s="435">
        <v>2.5</v>
      </c>
      <c r="P27" s="646">
        <v>1</v>
      </c>
      <c r="Q27" s="360">
        <f t="shared" si="4"/>
        <v>785.5</v>
      </c>
      <c r="S27" s="369"/>
      <c r="T27" s="369"/>
    </row>
    <row r="28" spans="1:20" ht="18" customHeight="1" thickBot="1">
      <c r="A28" s="400"/>
      <c r="B28" s="400"/>
      <c r="C28" s="692" t="s">
        <v>41</v>
      </c>
      <c r="D28" s="401" t="s">
        <v>42</v>
      </c>
      <c r="E28" s="694" t="s">
        <v>43</v>
      </c>
      <c r="F28" s="694" t="s">
        <v>44</v>
      </c>
      <c r="G28" s="695" t="s">
        <v>45</v>
      </c>
      <c r="H28" s="697" t="s">
        <v>46</v>
      </c>
      <c r="I28" s="699" t="s">
        <v>47</v>
      </c>
      <c r="J28" s="700"/>
      <c r="K28" s="700"/>
      <c r="L28" s="701"/>
      <c r="M28" s="674" t="s">
        <v>48</v>
      </c>
      <c r="N28" s="676" t="s">
        <v>49</v>
      </c>
      <c r="O28" s="219"/>
      <c r="P28" s="219"/>
      <c r="Q28" s="452"/>
    </row>
    <row r="29" spans="1:20" ht="18" customHeight="1" thickBot="1">
      <c r="A29" s="400"/>
      <c r="B29" s="400"/>
      <c r="C29" s="693"/>
      <c r="D29" s="404" t="s">
        <v>50</v>
      </c>
      <c r="E29" s="693"/>
      <c r="F29" s="693"/>
      <c r="G29" s="696"/>
      <c r="H29" s="698"/>
      <c r="I29" s="405" t="s">
        <v>51</v>
      </c>
      <c r="J29" s="678" t="s">
        <v>52</v>
      </c>
      <c r="K29" s="679"/>
      <c r="L29" s="406" t="s">
        <v>53</v>
      </c>
      <c r="M29" s="675"/>
      <c r="N29" s="677"/>
      <c r="O29" s="219"/>
      <c r="P29" s="219"/>
    </row>
    <row r="30" spans="1:20" ht="18" customHeight="1" thickBot="1">
      <c r="A30" s="220" t="s">
        <v>54</v>
      </c>
      <c r="B30" s="220"/>
      <c r="C30" s="224">
        <v>1</v>
      </c>
      <c r="D30" s="225">
        <v>5</v>
      </c>
      <c r="E30" s="225">
        <v>7</v>
      </c>
      <c r="F30" s="225">
        <v>8</v>
      </c>
      <c r="G30" s="225">
        <v>22</v>
      </c>
      <c r="H30" s="226">
        <v>3</v>
      </c>
      <c r="I30" s="224">
        <v>5</v>
      </c>
      <c r="J30" s="680">
        <v>1</v>
      </c>
      <c r="K30" s="681"/>
      <c r="L30" s="225">
        <v>2</v>
      </c>
      <c r="M30" s="225">
        <v>3</v>
      </c>
      <c r="N30" s="227">
        <v>4</v>
      </c>
      <c r="O30" s="219"/>
      <c r="P30" s="219"/>
    </row>
    <row r="31" spans="1:20" ht="100.5" customHeight="1">
      <c r="A31" s="682" t="s">
        <v>920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T31" s="170"/>
    </row>
    <row r="32" spans="1:20">
      <c r="C32" s="171"/>
      <c r="K32" s="170"/>
      <c r="L32" s="170"/>
      <c r="M32" s="170"/>
      <c r="N32" s="170"/>
      <c r="O32" s="170"/>
      <c r="P32" s="170"/>
      <c r="Q32" s="170"/>
      <c r="S32" s="170"/>
    </row>
    <row r="33" spans="3:19">
      <c r="C33" s="171"/>
      <c r="E33" s="232"/>
      <c r="F33" s="233"/>
      <c r="G33" s="233"/>
      <c r="H33" s="233"/>
      <c r="I33" s="234"/>
      <c r="J33" s="234"/>
      <c r="K33" s="170"/>
      <c r="L33" s="170"/>
      <c r="M33" s="170"/>
      <c r="N33" s="170"/>
      <c r="O33" s="170"/>
      <c r="P33" s="170"/>
      <c r="Q33" s="170"/>
      <c r="S33" s="170"/>
    </row>
    <row r="34" spans="3:19" s="170" customFormat="1">
      <c r="C34" s="171"/>
      <c r="D34" s="171"/>
      <c r="E34" s="232"/>
      <c r="F34" s="233"/>
      <c r="G34" s="233"/>
      <c r="H34" s="233"/>
      <c r="I34" s="234"/>
      <c r="J34" s="234"/>
    </row>
    <row r="35" spans="3:19" s="170" customFormat="1">
      <c r="C35" s="171"/>
      <c r="D35" s="171"/>
      <c r="E35" s="171"/>
      <c r="F35" s="171"/>
      <c r="G35" s="171"/>
      <c r="H35" s="171"/>
      <c r="I35" s="171"/>
      <c r="J35" s="171"/>
      <c r="K35" s="232"/>
      <c r="L35" s="233"/>
      <c r="M35" s="233"/>
      <c r="N35" s="233"/>
      <c r="O35" s="234"/>
    </row>
    <row r="36" spans="3:19" s="170" customFormat="1">
      <c r="C36" s="171"/>
      <c r="D36" s="171"/>
      <c r="E36" s="171"/>
      <c r="F36" s="171"/>
      <c r="G36" s="171"/>
      <c r="H36" s="171"/>
      <c r="I36" s="171"/>
      <c r="J36" s="171"/>
      <c r="K36" s="232"/>
      <c r="L36" s="233"/>
      <c r="M36" s="233"/>
      <c r="N36" s="233"/>
      <c r="O36" s="234"/>
    </row>
    <row r="37" spans="3:19" s="170" customFormat="1">
      <c r="F37" s="235"/>
      <c r="K37" s="171"/>
      <c r="L37" s="171"/>
      <c r="M37" s="171"/>
      <c r="N37" s="171"/>
      <c r="O37" s="171"/>
      <c r="P37" s="171"/>
      <c r="Q37" s="171"/>
    </row>
    <row r="38" spans="3:19" s="170" customFormat="1">
      <c r="F38" s="177"/>
      <c r="K38" s="171"/>
      <c r="L38" s="171"/>
      <c r="M38" s="171"/>
      <c r="N38" s="171"/>
      <c r="O38" s="171"/>
      <c r="P38" s="171"/>
      <c r="Q38" s="171"/>
      <c r="S38" s="172"/>
    </row>
    <row r="39" spans="3:19" s="170" customFormat="1">
      <c r="K39" s="171"/>
      <c r="L39" s="171"/>
      <c r="M39" s="171"/>
      <c r="N39" s="171"/>
      <c r="O39" s="171"/>
      <c r="P39" s="171"/>
      <c r="Q39" s="171"/>
      <c r="S39" s="172"/>
    </row>
    <row r="40" spans="3:19" s="170" customFormat="1">
      <c r="K40" s="171"/>
      <c r="L40" s="171"/>
      <c r="M40" s="171"/>
      <c r="N40" s="171"/>
      <c r="O40" s="171"/>
      <c r="P40" s="171"/>
      <c r="Q40" s="171"/>
      <c r="S40" s="172"/>
    </row>
    <row r="41" spans="3:19" s="170" customFormat="1">
      <c r="K41" s="171"/>
      <c r="L41" s="171"/>
      <c r="M41" s="171"/>
      <c r="N41" s="171"/>
      <c r="O41" s="171"/>
      <c r="P41" s="171"/>
      <c r="Q41" s="171"/>
      <c r="S41" s="172"/>
    </row>
    <row r="47" spans="3:19" ht="21.5">
      <c r="C47" s="236"/>
      <c r="D47" s="236"/>
      <c r="E47" s="236"/>
      <c r="F47" s="237"/>
      <c r="G47" s="238"/>
      <c r="H47" s="239"/>
      <c r="I47" s="239"/>
      <c r="J47" s="239"/>
      <c r="K47" s="240"/>
      <c r="L47" s="240"/>
      <c r="M47" s="240"/>
      <c r="N47" s="240"/>
      <c r="O47" s="240"/>
      <c r="P47" s="240"/>
      <c r="Q47" s="240"/>
    </row>
  </sheetData>
  <mergeCells count="30">
    <mergeCell ref="P3:P4"/>
    <mergeCell ref="A1:H1"/>
    <mergeCell ref="I28:L28"/>
    <mergeCell ref="J3:J4"/>
    <mergeCell ref="K3:K4"/>
    <mergeCell ref="L3:L4"/>
    <mergeCell ref="C25:G25"/>
    <mergeCell ref="C24:G24"/>
    <mergeCell ref="I3:I4"/>
    <mergeCell ref="M3:M4"/>
    <mergeCell ref="M28:M29"/>
    <mergeCell ref="N3:N4"/>
    <mergeCell ref="N28:N29"/>
    <mergeCell ref="O3:O4"/>
    <mergeCell ref="J29:K29"/>
    <mergeCell ref="J30:K30"/>
    <mergeCell ref="A31:R31"/>
    <mergeCell ref="A3:A4"/>
    <mergeCell ref="B3:B4"/>
    <mergeCell ref="C3:C4"/>
    <mergeCell ref="C28:C29"/>
    <mergeCell ref="D3:D4"/>
    <mergeCell ref="E3:E4"/>
    <mergeCell ref="E28:E29"/>
    <mergeCell ref="F3:F4"/>
    <mergeCell ref="F28:F29"/>
    <mergeCell ref="G3:G4"/>
    <mergeCell ref="G28:G29"/>
    <mergeCell ref="H3:H4"/>
    <mergeCell ref="H28:H29"/>
  </mergeCells>
  <phoneticPr fontId="69" type="noConversion"/>
  <pageMargins left="0.25" right="0.25" top="0.75" bottom="0.75" header="0.3" footer="0.3"/>
  <pageSetup paperSize="9" scale="47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187"/>
  <sheetViews>
    <sheetView showZeros="0" view="pageBreakPreview" zoomScale="70" zoomScaleNormal="100" zoomScaleSheetLayoutView="70" workbookViewId="0">
      <selection activeCell="H160" sqref="H160"/>
    </sheetView>
  </sheetViews>
  <sheetFormatPr defaultColWidth="9" defaultRowHeight="20.149999999999999" customHeight="1"/>
  <cols>
    <col min="1" max="1" width="4.90625" style="408" customWidth="1"/>
    <col min="2" max="2" width="14.6328125" style="408" customWidth="1"/>
    <col min="3" max="3" width="15.36328125" style="408" customWidth="1"/>
    <col min="4" max="4" width="4.90625" style="408" customWidth="1"/>
    <col min="5" max="5" width="2.90625" style="408" customWidth="1"/>
    <col min="6" max="6" width="3.6328125" style="408" customWidth="1"/>
    <col min="7" max="7" width="4.90625" style="408" customWidth="1"/>
    <col min="8" max="8" width="17.453125" style="408" customWidth="1"/>
    <col min="9" max="9" width="15.36328125" style="408" customWidth="1"/>
    <col min="10" max="10" width="4.90625" style="408" customWidth="1"/>
    <col min="11" max="11" width="3" style="408" customWidth="1"/>
    <col min="12" max="12" width="3.453125" style="408" customWidth="1"/>
    <col min="13" max="13" width="4.90625" style="408" customWidth="1"/>
    <col min="14" max="14" width="14.6328125" style="408" customWidth="1"/>
    <col min="15" max="15" width="15.36328125" style="408" customWidth="1"/>
    <col min="16" max="16" width="4.90625" style="408" customWidth="1"/>
    <col min="17" max="17" width="2.90625" style="408" customWidth="1"/>
    <col min="18" max="18" width="3.453125" style="408" customWidth="1"/>
    <col min="19" max="19" width="4.90625" style="408" customWidth="1"/>
    <col min="20" max="20" width="17.453125" style="408" customWidth="1"/>
    <col min="21" max="21" width="15.36328125" style="408" customWidth="1"/>
    <col min="22" max="22" width="4.90625" style="408" customWidth="1"/>
    <col min="23" max="23" width="3" style="408" customWidth="1"/>
    <col min="24" max="24" width="2.90625" style="408" customWidth="1"/>
    <col min="25" max="25" width="4.90625" style="408" customWidth="1"/>
    <col min="26" max="26" width="14.90625" style="408" customWidth="1"/>
    <col min="27" max="27" width="15.36328125" style="408" customWidth="1"/>
    <col min="28" max="28" width="4.90625" style="408" customWidth="1"/>
    <col min="29" max="29" width="2.90625" style="408" customWidth="1"/>
    <col min="30" max="30" width="2.36328125" style="408" customWidth="1"/>
    <col min="31" max="31" width="9" style="408" hidden="1" customWidth="1"/>
    <col min="32" max="16384" width="9" style="408"/>
  </cols>
  <sheetData>
    <row r="1" spans="1:29" ht="20.149999999999999" customHeight="1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</row>
    <row r="2" spans="1:29" ht="20.149999999999999" customHeight="1">
      <c r="A2" s="731">
        <v>46265</v>
      </c>
      <c r="B2" s="731"/>
      <c r="C2" s="731"/>
      <c r="D2" s="737" t="s">
        <v>55</v>
      </c>
      <c r="E2" s="737"/>
      <c r="F2" s="242"/>
      <c r="G2" s="731">
        <v>46266</v>
      </c>
      <c r="H2" s="731"/>
      <c r="I2" s="731"/>
      <c r="J2" s="737" t="s">
        <v>56</v>
      </c>
      <c r="K2" s="737"/>
      <c r="L2" s="242"/>
      <c r="M2" s="739">
        <v>46267</v>
      </c>
      <c r="N2" s="739"/>
      <c r="O2" s="739"/>
      <c r="P2" s="736" t="s">
        <v>57</v>
      </c>
      <c r="Q2" s="736"/>
      <c r="R2" s="242"/>
      <c r="S2" s="739">
        <v>46268</v>
      </c>
      <c r="T2" s="739"/>
      <c r="U2" s="739"/>
      <c r="V2" s="736" t="s">
        <v>58</v>
      </c>
      <c r="W2" s="736"/>
      <c r="X2" s="242"/>
      <c r="Y2" s="739">
        <v>46269</v>
      </c>
      <c r="Z2" s="739"/>
      <c r="AA2" s="739"/>
      <c r="AB2" s="736" t="s">
        <v>59</v>
      </c>
      <c r="AC2" s="736"/>
    </row>
    <row r="3" spans="1:29" ht="20.149999999999999" customHeight="1">
      <c r="A3" s="713" t="s">
        <v>60</v>
      </c>
      <c r="B3" s="508" t="s">
        <v>528</v>
      </c>
      <c r="C3" s="508" t="s">
        <v>61</v>
      </c>
      <c r="D3" s="509">
        <v>65</v>
      </c>
      <c r="E3" s="244" t="s">
        <v>62</v>
      </c>
      <c r="F3" s="242"/>
      <c r="G3" s="713" t="s">
        <v>60</v>
      </c>
      <c r="H3" s="243" t="s">
        <v>390</v>
      </c>
      <c r="I3" s="243" t="s">
        <v>63</v>
      </c>
      <c r="J3" s="114">
        <v>70</v>
      </c>
      <c r="K3" s="244" t="s">
        <v>62</v>
      </c>
      <c r="L3" s="242"/>
      <c r="M3" s="713" t="s">
        <v>60</v>
      </c>
      <c r="N3" s="243" t="s">
        <v>35</v>
      </c>
      <c r="O3" s="245" t="s">
        <v>61</v>
      </c>
      <c r="P3" s="63">
        <v>60</v>
      </c>
      <c r="Q3" s="244" t="s">
        <v>62</v>
      </c>
      <c r="R3" s="242"/>
      <c r="S3" s="713" t="s">
        <v>60</v>
      </c>
      <c r="T3" s="243" t="s">
        <v>31</v>
      </c>
      <c r="U3" s="243" t="s">
        <v>61</v>
      </c>
      <c r="V3" s="114">
        <v>60</v>
      </c>
      <c r="W3" s="244" t="s">
        <v>62</v>
      </c>
      <c r="X3" s="242"/>
      <c r="Y3" s="713" t="s">
        <v>60</v>
      </c>
      <c r="Z3" s="243" t="s">
        <v>702</v>
      </c>
      <c r="AA3" s="243" t="s">
        <v>123</v>
      </c>
      <c r="AB3" s="114">
        <v>110</v>
      </c>
      <c r="AC3" s="244" t="s">
        <v>62</v>
      </c>
    </row>
    <row r="4" spans="1:29" ht="20.149999999999999" customHeight="1">
      <c r="A4" s="714"/>
      <c r="B4" s="71"/>
      <c r="C4" s="507" t="s">
        <v>529</v>
      </c>
      <c r="D4" s="507">
        <v>1</v>
      </c>
      <c r="E4" s="244" t="s">
        <v>62</v>
      </c>
      <c r="F4" s="242"/>
      <c r="G4" s="714"/>
      <c r="H4" s="71"/>
      <c r="I4" s="246" t="s">
        <v>188</v>
      </c>
      <c r="J4" s="89">
        <v>10</v>
      </c>
      <c r="K4" s="244" t="s">
        <v>62</v>
      </c>
      <c r="L4" s="242"/>
      <c r="M4" s="714"/>
      <c r="N4" s="71"/>
      <c r="O4" s="245" t="s">
        <v>136</v>
      </c>
      <c r="P4" s="89">
        <v>20</v>
      </c>
      <c r="Q4" s="244" t="s">
        <v>62</v>
      </c>
      <c r="R4" s="242"/>
      <c r="S4" s="714"/>
      <c r="T4" s="71"/>
      <c r="U4" s="246" t="s">
        <v>443</v>
      </c>
      <c r="V4" s="89">
        <v>20</v>
      </c>
      <c r="W4" s="244" t="s">
        <v>62</v>
      </c>
      <c r="X4" s="242"/>
      <c r="Y4" s="714"/>
      <c r="Z4" s="71"/>
      <c r="AA4" s="246" t="s">
        <v>98</v>
      </c>
      <c r="AB4" s="89">
        <v>25</v>
      </c>
      <c r="AC4" s="244" t="s">
        <v>62</v>
      </c>
    </row>
    <row r="5" spans="1:29" ht="20.149999999999999" customHeight="1">
      <c r="A5" s="714"/>
      <c r="B5" s="101"/>
      <c r="C5" s="89"/>
      <c r="D5" s="89"/>
      <c r="E5" s="244" t="s">
        <v>62</v>
      </c>
      <c r="F5" s="242"/>
      <c r="G5" s="714"/>
      <c r="H5" s="101"/>
      <c r="I5" s="247"/>
      <c r="J5" s="63"/>
      <c r="K5" s="244" t="s">
        <v>62</v>
      </c>
      <c r="L5" s="242"/>
      <c r="M5" s="714"/>
      <c r="N5" s="101"/>
      <c r="O5" s="247"/>
      <c r="P5" s="63"/>
      <c r="Q5" s="244" t="s">
        <v>62</v>
      </c>
      <c r="R5" s="242"/>
      <c r="S5" s="714"/>
      <c r="T5" s="101"/>
      <c r="U5" s="247"/>
      <c r="V5" s="63"/>
      <c r="W5" s="244" t="s">
        <v>62</v>
      </c>
      <c r="X5" s="242"/>
      <c r="Y5" s="714"/>
      <c r="Z5" s="101"/>
      <c r="AA5" s="247" t="s">
        <v>643</v>
      </c>
      <c r="AB5" s="63">
        <v>15</v>
      </c>
      <c r="AC5" s="244" t="s">
        <v>62</v>
      </c>
    </row>
    <row r="6" spans="1:29" ht="20.149999999999999" customHeight="1">
      <c r="A6" s="714"/>
      <c r="B6" s="101"/>
      <c r="C6" s="247"/>
      <c r="D6" s="63"/>
      <c r="E6" s="244" t="s">
        <v>62</v>
      </c>
      <c r="F6" s="242"/>
      <c r="G6" s="714"/>
      <c r="H6" s="101"/>
      <c r="I6" s="247"/>
      <c r="J6" s="63"/>
      <c r="K6" s="244" t="s">
        <v>62</v>
      </c>
      <c r="L6" s="242"/>
      <c r="M6" s="714"/>
      <c r="N6" s="101"/>
      <c r="O6" s="247"/>
      <c r="P6" s="63"/>
      <c r="Q6" s="244" t="s">
        <v>62</v>
      </c>
      <c r="R6" s="242"/>
      <c r="S6" s="714"/>
      <c r="T6" s="101"/>
      <c r="U6" s="247"/>
      <c r="V6" s="63"/>
      <c r="W6" s="244" t="s">
        <v>62</v>
      </c>
      <c r="X6" s="242"/>
      <c r="Y6" s="714"/>
      <c r="Z6" s="101"/>
      <c r="AA6" s="247" t="s">
        <v>583</v>
      </c>
      <c r="AB6" s="63">
        <v>10</v>
      </c>
      <c r="AC6" s="244" t="s">
        <v>62</v>
      </c>
    </row>
    <row r="7" spans="1:29" ht="20.149999999999999" customHeight="1">
      <c r="A7" s="714"/>
      <c r="B7" s="101"/>
      <c r="C7" s="247"/>
      <c r="D7" s="63"/>
      <c r="E7" s="244" t="s">
        <v>62</v>
      </c>
      <c r="F7" s="242"/>
      <c r="G7" s="714"/>
      <c r="H7" s="101"/>
      <c r="I7" s="159"/>
      <c r="J7" s="89"/>
      <c r="K7" s="244" t="s">
        <v>62</v>
      </c>
      <c r="L7" s="242"/>
      <c r="M7" s="714"/>
      <c r="N7" s="101"/>
      <c r="O7" s="247"/>
      <c r="P7" s="63"/>
      <c r="Q7" s="244" t="s">
        <v>62</v>
      </c>
      <c r="R7" s="242"/>
      <c r="S7" s="714"/>
      <c r="T7" s="101"/>
      <c r="U7" s="159"/>
      <c r="V7" s="89"/>
      <c r="W7" s="244" t="s">
        <v>62</v>
      </c>
      <c r="X7" s="242"/>
      <c r="Y7" s="714"/>
      <c r="Z7" s="101"/>
      <c r="AA7" s="522" t="s">
        <v>642</v>
      </c>
      <c r="AB7" s="506">
        <v>10</v>
      </c>
      <c r="AC7" s="244" t="s">
        <v>62</v>
      </c>
    </row>
    <row r="8" spans="1:29" ht="20.149999999999999" customHeight="1">
      <c r="A8" s="714"/>
      <c r="B8" s="248"/>
      <c r="C8" s="159"/>
      <c r="D8" s="89"/>
      <c r="E8" s="244" t="s">
        <v>62</v>
      </c>
      <c r="F8" s="242"/>
      <c r="G8" s="714"/>
      <c r="H8" s="248"/>
      <c r="I8" s="159"/>
      <c r="J8" s="89"/>
      <c r="K8" s="244" t="s">
        <v>62</v>
      </c>
      <c r="L8" s="242"/>
      <c r="M8" s="714"/>
      <c r="N8" s="248"/>
      <c r="O8" s="159"/>
      <c r="P8" s="89"/>
      <c r="Q8" s="244" t="s">
        <v>62</v>
      </c>
      <c r="R8" s="242"/>
      <c r="S8" s="714"/>
      <c r="T8" s="248"/>
      <c r="U8" s="247"/>
      <c r="V8" s="63"/>
      <c r="W8" s="244" t="s">
        <v>62</v>
      </c>
      <c r="X8" s="242"/>
      <c r="Y8" s="714"/>
      <c r="Z8" s="248"/>
      <c r="AA8" s="247" t="s">
        <v>436</v>
      </c>
      <c r="AB8" s="89">
        <v>1</v>
      </c>
      <c r="AC8" s="244" t="s">
        <v>62</v>
      </c>
    </row>
    <row r="9" spans="1:29" ht="20.149999999999999" customHeight="1">
      <c r="A9" s="714"/>
      <c r="B9" s="248"/>
      <c r="C9" s="249"/>
      <c r="D9" s="89"/>
      <c r="E9" s="244" t="s">
        <v>62</v>
      </c>
      <c r="F9" s="242"/>
      <c r="G9" s="714"/>
      <c r="H9" s="248"/>
      <c r="I9" s="159"/>
      <c r="J9" s="89"/>
      <c r="K9" s="244" t="s">
        <v>62</v>
      </c>
      <c r="L9" s="242"/>
      <c r="M9" s="714"/>
      <c r="N9" s="248"/>
      <c r="O9" s="249"/>
      <c r="P9" s="89"/>
      <c r="Q9" s="244" t="s">
        <v>62</v>
      </c>
      <c r="R9" s="242"/>
      <c r="S9" s="714"/>
      <c r="T9" s="248"/>
      <c r="U9" s="247"/>
      <c r="V9" s="63"/>
      <c r="W9" s="244" t="s">
        <v>62</v>
      </c>
      <c r="X9" s="242"/>
      <c r="Y9" s="714"/>
      <c r="Z9" s="248"/>
      <c r="AA9" s="247"/>
      <c r="AB9" s="89"/>
      <c r="AC9" s="244" t="s">
        <v>62</v>
      </c>
    </row>
    <row r="10" spans="1:29" ht="20.149999999999999" customHeight="1">
      <c r="A10" s="715"/>
      <c r="B10" s="250"/>
      <c r="C10" s="251"/>
      <c r="D10" s="252"/>
      <c r="E10" s="244" t="s">
        <v>62</v>
      </c>
      <c r="F10" s="242"/>
      <c r="G10" s="715"/>
      <c r="H10" s="250"/>
      <c r="I10" s="251"/>
      <c r="J10" s="252"/>
      <c r="K10" s="244" t="s">
        <v>62</v>
      </c>
      <c r="L10" s="242"/>
      <c r="M10" s="715"/>
      <c r="N10" s="250"/>
      <c r="O10" s="251"/>
      <c r="P10" s="252"/>
      <c r="Q10" s="244" t="s">
        <v>62</v>
      </c>
      <c r="R10" s="242"/>
      <c r="S10" s="715"/>
      <c r="T10" s="250"/>
      <c r="U10" s="251"/>
      <c r="V10" s="252"/>
      <c r="W10" s="244" t="s">
        <v>62</v>
      </c>
      <c r="X10" s="242"/>
      <c r="Y10" s="715"/>
      <c r="Z10" s="250"/>
      <c r="AA10" s="251"/>
      <c r="AB10" s="252"/>
      <c r="AC10" s="244" t="s">
        <v>62</v>
      </c>
    </row>
    <row r="11" spans="1:29" ht="20.149999999999999" customHeight="1">
      <c r="A11" s="713" t="s">
        <v>4</v>
      </c>
      <c r="B11" s="89" t="s">
        <v>72</v>
      </c>
      <c r="C11" s="458" t="s">
        <v>426</v>
      </c>
      <c r="D11" s="254">
        <v>40</v>
      </c>
      <c r="E11" s="244" t="s">
        <v>62</v>
      </c>
      <c r="F11" s="242"/>
      <c r="G11" s="713" t="s">
        <v>4</v>
      </c>
      <c r="H11" s="89" t="s">
        <v>386</v>
      </c>
      <c r="I11" s="253" t="s">
        <v>428</v>
      </c>
      <c r="J11" s="512">
        <v>75</v>
      </c>
      <c r="K11" s="244" t="s">
        <v>71</v>
      </c>
      <c r="L11" s="242"/>
      <c r="M11" s="713" t="s">
        <v>4</v>
      </c>
      <c r="N11" s="507" t="s">
        <v>635</v>
      </c>
      <c r="O11" s="514" t="s">
        <v>424</v>
      </c>
      <c r="P11" s="512">
        <v>40</v>
      </c>
      <c r="Q11" s="244" t="s">
        <v>62</v>
      </c>
      <c r="R11" s="242"/>
      <c r="S11" s="722" t="s">
        <v>4</v>
      </c>
      <c r="T11" s="89" t="s">
        <v>392</v>
      </c>
      <c r="U11" s="461" t="s">
        <v>444</v>
      </c>
      <c r="V11" s="254">
        <v>80</v>
      </c>
      <c r="W11" s="244" t="s">
        <v>62</v>
      </c>
      <c r="X11" s="242"/>
      <c r="Y11" s="713" t="s">
        <v>4</v>
      </c>
      <c r="Z11" s="89" t="s">
        <v>395</v>
      </c>
      <c r="AA11" s="253" t="s">
        <v>448</v>
      </c>
      <c r="AB11" s="254">
        <v>75</v>
      </c>
      <c r="AC11" s="244" t="s">
        <v>62</v>
      </c>
    </row>
    <row r="12" spans="1:29" ht="21.75" customHeight="1" thickBot="1">
      <c r="A12" s="714"/>
      <c r="B12" s="94"/>
      <c r="C12" s="71" t="s">
        <v>425</v>
      </c>
      <c r="D12" s="506">
        <v>35</v>
      </c>
      <c r="E12" s="244" t="s">
        <v>62</v>
      </c>
      <c r="F12" s="242"/>
      <c r="G12" s="714"/>
      <c r="H12" s="94"/>
      <c r="I12" s="71" t="s">
        <v>433</v>
      </c>
      <c r="J12" s="63">
        <v>15</v>
      </c>
      <c r="K12" s="244" t="s">
        <v>62</v>
      </c>
      <c r="L12" s="242"/>
      <c r="M12" s="714"/>
      <c r="N12" s="513"/>
      <c r="O12" s="515" t="s">
        <v>425</v>
      </c>
      <c r="P12" s="506">
        <v>35</v>
      </c>
      <c r="Q12" s="244" t="s">
        <v>62</v>
      </c>
      <c r="R12" s="242"/>
      <c r="S12" s="723"/>
      <c r="T12" s="94"/>
      <c r="U12" s="515" t="s">
        <v>535</v>
      </c>
      <c r="V12" s="63">
        <v>20</v>
      </c>
      <c r="W12" s="255" t="s">
        <v>62</v>
      </c>
      <c r="X12" s="242"/>
      <c r="Y12" s="714"/>
      <c r="Z12" s="94"/>
      <c r="AA12" s="71" t="s">
        <v>441</v>
      </c>
      <c r="AB12" s="63">
        <v>0.1</v>
      </c>
      <c r="AC12" s="244" t="s">
        <v>62</v>
      </c>
    </row>
    <row r="13" spans="1:29" ht="20.149999999999999" customHeight="1" thickBot="1">
      <c r="A13" s="714"/>
      <c r="B13" s="94"/>
      <c r="C13" s="71" t="s">
        <v>183</v>
      </c>
      <c r="D13" s="63">
        <v>20</v>
      </c>
      <c r="E13" s="244" t="s">
        <v>62</v>
      </c>
      <c r="F13" s="242"/>
      <c r="G13" s="714"/>
      <c r="H13" s="94"/>
      <c r="I13" s="71" t="s">
        <v>434</v>
      </c>
      <c r="J13" s="63">
        <v>10</v>
      </c>
      <c r="K13" s="244" t="s">
        <v>62</v>
      </c>
      <c r="L13" s="242"/>
      <c r="M13" s="714"/>
      <c r="N13" s="513"/>
      <c r="O13" s="515" t="s">
        <v>637</v>
      </c>
      <c r="P13" s="506">
        <v>35</v>
      </c>
      <c r="Q13" s="244"/>
      <c r="R13" s="242"/>
      <c r="S13" s="723"/>
      <c r="T13" s="94"/>
      <c r="U13" s="71" t="s">
        <v>139</v>
      </c>
      <c r="V13" s="63">
        <v>10</v>
      </c>
      <c r="W13" s="255" t="s">
        <v>62</v>
      </c>
      <c r="X13" s="242"/>
      <c r="Y13" s="714"/>
      <c r="Z13" s="94"/>
      <c r="AA13" s="71"/>
      <c r="AB13" s="63"/>
      <c r="AC13" s="244" t="s">
        <v>62</v>
      </c>
    </row>
    <row r="14" spans="1:29" ht="20.149999999999999" customHeight="1" thickBot="1">
      <c r="A14" s="714"/>
      <c r="B14" s="94"/>
      <c r="C14" s="62" t="s">
        <v>146</v>
      </c>
      <c r="D14" s="63">
        <v>10</v>
      </c>
      <c r="E14" s="244" t="s">
        <v>62</v>
      </c>
      <c r="F14" s="242"/>
      <c r="G14" s="714"/>
      <c r="H14" s="94"/>
      <c r="I14" s="62" t="s">
        <v>137</v>
      </c>
      <c r="J14" s="63">
        <v>10</v>
      </c>
      <c r="K14" s="244" t="s">
        <v>62</v>
      </c>
      <c r="L14" s="242"/>
      <c r="M14" s="714"/>
      <c r="N14" s="513"/>
      <c r="O14" s="515" t="s">
        <v>636</v>
      </c>
      <c r="P14" s="506">
        <v>15</v>
      </c>
      <c r="Q14" s="244" t="s">
        <v>62</v>
      </c>
      <c r="R14" s="242"/>
      <c r="S14" s="723"/>
      <c r="T14" s="94"/>
      <c r="U14" s="71" t="s">
        <v>639</v>
      </c>
      <c r="V14" s="63">
        <v>5</v>
      </c>
      <c r="W14" s="255" t="s">
        <v>62</v>
      </c>
      <c r="X14" s="242"/>
      <c r="Y14" s="714"/>
      <c r="Z14" s="94"/>
      <c r="AA14" s="62"/>
      <c r="AB14" s="63"/>
      <c r="AC14" s="244" t="s">
        <v>62</v>
      </c>
    </row>
    <row r="15" spans="1:29" ht="20.149999999999999" customHeight="1">
      <c r="A15" s="714"/>
      <c r="B15" s="94"/>
      <c r="C15" s="505" t="s">
        <v>527</v>
      </c>
      <c r="D15" s="506">
        <v>10</v>
      </c>
      <c r="E15" s="244" t="s">
        <v>62</v>
      </c>
      <c r="F15" s="242"/>
      <c r="G15" s="714"/>
      <c r="H15" s="94"/>
      <c r="I15" s="463" t="s">
        <v>450</v>
      </c>
      <c r="J15" s="63">
        <v>5</v>
      </c>
      <c r="K15" s="244" t="s">
        <v>62</v>
      </c>
      <c r="L15" s="242"/>
      <c r="M15" s="714"/>
      <c r="N15" s="513"/>
      <c r="O15" s="505" t="s">
        <v>534</v>
      </c>
      <c r="P15" s="506">
        <v>2</v>
      </c>
      <c r="Q15" s="244"/>
      <c r="R15" s="242"/>
      <c r="S15" s="723"/>
      <c r="T15" s="94"/>
      <c r="U15" s="515" t="s">
        <v>640</v>
      </c>
      <c r="V15" s="63">
        <v>3</v>
      </c>
      <c r="W15" s="255" t="s">
        <v>62</v>
      </c>
      <c r="X15" s="242"/>
      <c r="Y15" s="714"/>
      <c r="Z15" s="94"/>
      <c r="AA15" s="71"/>
      <c r="AB15" s="63"/>
      <c r="AC15" s="244" t="s">
        <v>62</v>
      </c>
    </row>
    <row r="16" spans="1:29" ht="20.149999999999999" customHeight="1">
      <c r="A16" s="714"/>
      <c r="B16" s="89"/>
      <c r="C16" s="256"/>
      <c r="D16" s="257"/>
      <c r="E16" s="244" t="s">
        <v>62</v>
      </c>
      <c r="F16" s="242"/>
      <c r="G16" s="714"/>
      <c r="H16" s="89"/>
      <c r="I16" s="62" t="s">
        <v>436</v>
      </c>
      <c r="J16" s="63">
        <v>1</v>
      </c>
      <c r="K16" s="244" t="s">
        <v>62</v>
      </c>
      <c r="L16" s="242"/>
      <c r="M16" s="714"/>
      <c r="N16" s="248"/>
      <c r="O16" s="62"/>
      <c r="P16" s="63"/>
      <c r="Q16" s="244" t="s">
        <v>62</v>
      </c>
      <c r="R16" s="242"/>
      <c r="S16" s="723"/>
      <c r="T16" s="89"/>
      <c r="U16" s="505" t="s">
        <v>531</v>
      </c>
      <c r="V16" s="63"/>
      <c r="W16" s="244" t="s">
        <v>62</v>
      </c>
      <c r="X16" s="242"/>
      <c r="Y16" s="714"/>
      <c r="Z16" s="89"/>
      <c r="AA16" s="62"/>
      <c r="AB16" s="63"/>
      <c r="AC16" s="244" t="s">
        <v>62</v>
      </c>
    </row>
    <row r="17" spans="1:29" ht="20.149999999999999" customHeight="1">
      <c r="A17" s="714"/>
      <c r="B17" s="89"/>
      <c r="C17" s="62"/>
      <c r="D17" s="63"/>
      <c r="E17" s="244" t="s">
        <v>62</v>
      </c>
      <c r="F17" s="242"/>
      <c r="G17" s="714"/>
      <c r="H17" s="89"/>
      <c r="I17" s="62"/>
      <c r="J17" s="254"/>
      <c r="K17" s="244" t="s">
        <v>62</v>
      </c>
      <c r="L17" s="242"/>
      <c r="M17" s="714"/>
      <c r="N17" s="94"/>
      <c r="O17" s="62"/>
      <c r="P17" s="254"/>
      <c r="Q17" s="244" t="s">
        <v>62</v>
      </c>
      <c r="R17" s="242"/>
      <c r="S17" s="723"/>
      <c r="T17" s="89"/>
      <c r="U17" s="62"/>
      <c r="V17" s="254"/>
      <c r="W17" s="244" t="s">
        <v>62</v>
      </c>
      <c r="X17" s="242"/>
      <c r="Y17" s="714"/>
      <c r="Z17" s="89"/>
      <c r="AA17" s="62"/>
      <c r="AB17" s="254"/>
      <c r="AC17" s="244" t="s">
        <v>62</v>
      </c>
    </row>
    <row r="18" spans="1:29" ht="20.149999999999999" customHeight="1" thickBot="1">
      <c r="A18" s="715"/>
      <c r="B18" s="250"/>
      <c r="C18" s="258"/>
      <c r="D18" s="259"/>
      <c r="E18" s="244" t="s">
        <v>62</v>
      </c>
      <c r="F18" s="242"/>
      <c r="G18" s="715"/>
      <c r="H18" s="260"/>
      <c r="I18" s="258"/>
      <c r="J18" s="259"/>
      <c r="K18" s="244" t="s">
        <v>62</v>
      </c>
      <c r="L18" s="242"/>
      <c r="M18" s="715"/>
      <c r="N18" s="260"/>
      <c r="O18" s="258"/>
      <c r="P18" s="259"/>
      <c r="Q18" s="244" t="s">
        <v>62</v>
      </c>
      <c r="R18" s="242"/>
      <c r="S18" s="724"/>
      <c r="T18" s="250"/>
      <c r="U18" s="258"/>
      <c r="V18" s="259"/>
      <c r="W18" s="244" t="s">
        <v>62</v>
      </c>
      <c r="X18" s="242"/>
      <c r="Y18" s="715"/>
      <c r="Z18" s="260"/>
      <c r="AA18" s="258"/>
      <c r="AB18" s="259"/>
      <c r="AC18" s="244" t="s">
        <v>62</v>
      </c>
    </row>
    <row r="19" spans="1:29" ht="20.149999999999999" customHeight="1" thickBot="1">
      <c r="A19" s="713" t="s">
        <v>80</v>
      </c>
      <c r="B19" s="94" t="s">
        <v>387</v>
      </c>
      <c r="C19" s="88" t="s">
        <v>427</v>
      </c>
      <c r="D19" s="94">
        <v>60</v>
      </c>
      <c r="E19" s="244" t="s">
        <v>62</v>
      </c>
      <c r="F19" s="242"/>
      <c r="G19" s="713" t="s">
        <v>80</v>
      </c>
      <c r="H19" s="88" t="s">
        <v>81</v>
      </c>
      <c r="I19" s="88" t="s">
        <v>437</v>
      </c>
      <c r="J19" s="513">
        <v>55</v>
      </c>
      <c r="K19" s="244" t="s">
        <v>62</v>
      </c>
      <c r="L19" s="242"/>
      <c r="M19" s="713" t="s">
        <v>80</v>
      </c>
      <c r="N19" s="528" t="s">
        <v>518</v>
      </c>
      <c r="O19" s="507" t="s">
        <v>580</v>
      </c>
      <c r="P19" s="507">
        <v>35</v>
      </c>
      <c r="Q19" s="244" t="s">
        <v>62</v>
      </c>
      <c r="R19" s="242"/>
      <c r="S19" s="713" t="s">
        <v>80</v>
      </c>
      <c r="T19" s="581" t="s">
        <v>393</v>
      </c>
      <c r="U19" s="505" t="s">
        <v>152</v>
      </c>
      <c r="V19" s="506">
        <v>40</v>
      </c>
      <c r="W19" s="244" t="s">
        <v>62</v>
      </c>
      <c r="X19" s="242"/>
      <c r="Y19" s="713" t="s">
        <v>80</v>
      </c>
      <c r="Z19" s="528" t="s">
        <v>627</v>
      </c>
      <c r="AA19" s="528" t="s">
        <v>627</v>
      </c>
      <c r="AB19" s="94">
        <v>1</v>
      </c>
      <c r="AC19" s="244" t="s">
        <v>645</v>
      </c>
    </row>
    <row r="20" spans="1:29" ht="20.149999999999999" customHeight="1" thickBot="1">
      <c r="A20" s="714"/>
      <c r="B20" s="89"/>
      <c r="C20" s="89" t="s">
        <v>428</v>
      </c>
      <c r="D20" s="89">
        <v>10</v>
      </c>
      <c r="E20" s="244" t="s">
        <v>62</v>
      </c>
      <c r="F20" s="242"/>
      <c r="G20" s="714"/>
      <c r="H20" s="89"/>
      <c r="I20" s="62" t="s">
        <v>438</v>
      </c>
      <c r="J20" s="89">
        <v>10</v>
      </c>
      <c r="K20" s="244" t="s">
        <v>62</v>
      </c>
      <c r="L20" s="242"/>
      <c r="M20" s="714"/>
      <c r="N20" s="507"/>
      <c r="O20" s="507" t="s">
        <v>638</v>
      </c>
      <c r="P20" s="507">
        <v>25</v>
      </c>
      <c r="Q20" s="244" t="s">
        <v>62</v>
      </c>
      <c r="R20" s="242"/>
      <c r="S20" s="714"/>
      <c r="T20" s="89"/>
      <c r="U20" s="505" t="s">
        <v>626</v>
      </c>
      <c r="V20" s="506">
        <v>20</v>
      </c>
      <c r="W20" s="244" t="s">
        <v>62</v>
      </c>
      <c r="X20" s="242"/>
      <c r="Y20" s="714"/>
      <c r="Z20" s="89"/>
      <c r="AA20" s="89"/>
      <c r="AB20" s="89"/>
      <c r="AC20" s="244" t="s">
        <v>62</v>
      </c>
    </row>
    <row r="21" spans="1:29" ht="20.149999999999999" customHeight="1" thickBot="1">
      <c r="A21" s="714"/>
      <c r="B21" s="89"/>
      <c r="C21" s="507" t="s">
        <v>530</v>
      </c>
      <c r="D21" s="507">
        <v>8</v>
      </c>
      <c r="E21" s="244" t="s">
        <v>62</v>
      </c>
      <c r="F21" s="242"/>
      <c r="G21" s="714"/>
      <c r="H21" s="89"/>
      <c r="I21" s="507" t="s">
        <v>629</v>
      </c>
      <c r="J21" s="507">
        <v>10</v>
      </c>
      <c r="K21" s="244" t="s">
        <v>62</v>
      </c>
      <c r="L21" s="242"/>
      <c r="M21" s="714"/>
      <c r="N21" s="507"/>
      <c r="O21" s="507" t="s">
        <v>581</v>
      </c>
      <c r="P21" s="507">
        <v>15</v>
      </c>
      <c r="Q21" s="244" t="s">
        <v>62</v>
      </c>
      <c r="R21" s="242"/>
      <c r="S21" s="714"/>
      <c r="T21" s="257"/>
      <c r="U21" s="505" t="s">
        <v>446</v>
      </c>
      <c r="V21" s="506">
        <v>15</v>
      </c>
      <c r="W21" s="244" t="s">
        <v>62</v>
      </c>
      <c r="X21" s="242"/>
      <c r="Y21" s="714"/>
      <c r="Z21" s="89"/>
      <c r="AA21" s="89"/>
      <c r="AB21" s="89"/>
      <c r="AC21" s="244" t="s">
        <v>62</v>
      </c>
    </row>
    <row r="22" spans="1:29" ht="20.149999999999999" customHeight="1" thickBot="1">
      <c r="A22" s="714"/>
      <c r="B22" s="89"/>
      <c r="C22" s="459" t="s">
        <v>429</v>
      </c>
      <c r="D22" s="89"/>
      <c r="E22" s="244" t="s">
        <v>62</v>
      </c>
      <c r="F22" s="242"/>
      <c r="G22" s="714"/>
      <c r="H22" s="89"/>
      <c r="I22" s="507" t="s">
        <v>630</v>
      </c>
      <c r="J22" s="507">
        <v>5</v>
      </c>
      <c r="K22" s="244" t="s">
        <v>62</v>
      </c>
      <c r="L22" s="242"/>
      <c r="M22" s="714"/>
      <c r="N22" s="507"/>
      <c r="O22" s="507" t="s">
        <v>543</v>
      </c>
      <c r="P22" s="507"/>
      <c r="Q22" s="244" t="s">
        <v>62</v>
      </c>
      <c r="R22" s="242"/>
      <c r="S22" s="714"/>
      <c r="T22" s="94"/>
      <c r="U22" s="62"/>
      <c r="V22" s="63"/>
      <c r="W22" s="244" t="s">
        <v>62</v>
      </c>
      <c r="X22" s="242"/>
      <c r="Y22" s="714"/>
      <c r="Z22" s="89"/>
      <c r="AA22" s="89"/>
      <c r="AB22" s="89"/>
      <c r="AC22" s="244" t="s">
        <v>62</v>
      </c>
    </row>
    <row r="23" spans="1:29" ht="20.149999999999999" customHeight="1" thickBot="1">
      <c r="A23" s="714"/>
      <c r="B23" s="89"/>
      <c r="C23" s="507" t="s">
        <v>531</v>
      </c>
      <c r="D23" s="89"/>
      <c r="E23" s="244" t="s">
        <v>62</v>
      </c>
      <c r="F23" s="242"/>
      <c r="G23" s="714"/>
      <c r="H23" s="89"/>
      <c r="I23" s="463" t="s">
        <v>451</v>
      </c>
      <c r="J23" s="89">
        <v>3</v>
      </c>
      <c r="K23" s="244" t="s">
        <v>62</v>
      </c>
      <c r="L23" s="242"/>
      <c r="M23" s="714"/>
      <c r="N23" s="89"/>
      <c r="O23" s="62"/>
      <c r="P23" s="89"/>
      <c r="Q23" s="244" t="s">
        <v>62</v>
      </c>
      <c r="R23" s="242"/>
      <c r="S23" s="714"/>
      <c r="T23" s="89"/>
      <c r="U23" s="62"/>
      <c r="V23" s="89"/>
      <c r="W23" s="244" t="s">
        <v>62</v>
      </c>
      <c r="X23" s="242"/>
      <c r="Y23" s="714"/>
      <c r="Z23" s="89"/>
      <c r="AA23" s="62"/>
      <c r="AB23" s="89"/>
      <c r="AC23" s="244" t="s">
        <v>62</v>
      </c>
    </row>
    <row r="24" spans="1:29" ht="20.149999999999999" customHeight="1" thickBot="1">
      <c r="A24" s="714"/>
      <c r="B24" s="89"/>
      <c r="C24" s="62"/>
      <c r="D24" s="89"/>
      <c r="E24" s="244" t="s">
        <v>62</v>
      </c>
      <c r="F24" s="242"/>
      <c r="G24" s="714"/>
      <c r="H24" s="89"/>
      <c r="I24" s="505" t="s">
        <v>632</v>
      </c>
      <c r="J24" s="89"/>
      <c r="K24" s="244" t="s">
        <v>62</v>
      </c>
      <c r="L24" s="242"/>
      <c r="M24" s="714"/>
      <c r="N24" s="89"/>
      <c r="O24" s="62"/>
      <c r="P24" s="89"/>
      <c r="Q24" s="244" t="s">
        <v>62</v>
      </c>
      <c r="R24" s="242"/>
      <c r="S24" s="714"/>
      <c r="T24" s="89"/>
      <c r="U24" s="62"/>
      <c r="V24" s="89"/>
      <c r="W24" s="244" t="s">
        <v>62</v>
      </c>
      <c r="X24" s="242"/>
      <c r="Y24" s="714"/>
      <c r="Z24" s="89"/>
      <c r="AA24" s="62"/>
      <c r="AB24" s="89"/>
      <c r="AC24" s="244" t="s">
        <v>62</v>
      </c>
    </row>
    <row r="25" spans="1:29" ht="20.149999999999999" customHeight="1" thickBot="1">
      <c r="A25" s="714"/>
      <c r="B25" s="63"/>
      <c r="C25" s="89"/>
      <c r="D25" s="89"/>
      <c r="E25" s="244" t="s">
        <v>62</v>
      </c>
      <c r="F25" s="242"/>
      <c r="G25" s="714"/>
      <c r="H25" s="63"/>
      <c r="I25" s="507" t="s">
        <v>631</v>
      </c>
      <c r="J25" s="252"/>
      <c r="K25" s="244" t="s">
        <v>62</v>
      </c>
      <c r="L25" s="242"/>
      <c r="M25" s="714"/>
      <c r="N25" s="63"/>
      <c r="O25" s="89"/>
      <c r="P25" s="89"/>
      <c r="Q25" s="244" t="s">
        <v>62</v>
      </c>
      <c r="R25" s="242"/>
      <c r="S25" s="714"/>
      <c r="T25" s="63"/>
      <c r="U25" s="89"/>
      <c r="V25" s="89"/>
      <c r="W25" s="244" t="s">
        <v>62</v>
      </c>
      <c r="X25" s="242"/>
      <c r="Y25" s="714"/>
      <c r="Z25" s="63"/>
      <c r="AA25" s="89"/>
      <c r="AB25" s="89"/>
      <c r="AC25" s="244" t="s">
        <v>62</v>
      </c>
    </row>
    <row r="26" spans="1:29" ht="20.149999999999999" customHeight="1" thickBot="1">
      <c r="A26" s="715"/>
      <c r="B26" s="252"/>
      <c r="C26" s="252"/>
      <c r="D26" s="252"/>
      <c r="E26" s="244" t="s">
        <v>62</v>
      </c>
      <c r="F26" s="242"/>
      <c r="G26" s="715"/>
      <c r="H26" s="252"/>
      <c r="I26" s="252"/>
      <c r="J26" s="252"/>
      <c r="K26" s="244" t="s">
        <v>62</v>
      </c>
      <c r="L26" s="242"/>
      <c r="M26" s="715"/>
      <c r="N26" s="252"/>
      <c r="O26" s="252"/>
      <c r="P26" s="252"/>
      <c r="Q26" s="244" t="s">
        <v>62</v>
      </c>
      <c r="R26" s="242"/>
      <c r="S26" s="715"/>
      <c r="T26" s="252"/>
      <c r="U26" s="252"/>
      <c r="V26" s="252"/>
      <c r="W26" s="244" t="s">
        <v>62</v>
      </c>
      <c r="X26" s="242"/>
      <c r="Y26" s="715"/>
      <c r="Z26" s="252"/>
      <c r="AA26" s="252"/>
      <c r="AB26" s="252"/>
      <c r="AC26" s="244" t="s">
        <v>62</v>
      </c>
    </row>
    <row r="27" spans="1:29" ht="20.149999999999999" customHeight="1" thickBot="1">
      <c r="A27" s="713" t="s">
        <v>6</v>
      </c>
      <c r="B27" s="71" t="s">
        <v>388</v>
      </c>
      <c r="C27" s="261" t="s">
        <v>430</v>
      </c>
      <c r="D27" s="114">
        <v>70</v>
      </c>
      <c r="E27" s="244" t="s">
        <v>62</v>
      </c>
      <c r="F27" s="242"/>
      <c r="G27" s="713" t="s">
        <v>6</v>
      </c>
      <c r="H27" s="71" t="s">
        <v>388</v>
      </c>
      <c r="I27" s="261" t="s">
        <v>430</v>
      </c>
      <c r="J27" s="114">
        <v>70</v>
      </c>
      <c r="K27" s="244" t="s">
        <v>62</v>
      </c>
      <c r="L27" s="242"/>
      <c r="M27" s="713" t="s">
        <v>6</v>
      </c>
      <c r="N27" s="71" t="s">
        <v>29</v>
      </c>
      <c r="O27" s="261" t="s">
        <v>442</v>
      </c>
      <c r="P27" s="114">
        <v>70</v>
      </c>
      <c r="Q27" s="244" t="s">
        <v>62</v>
      </c>
      <c r="R27" s="242"/>
      <c r="S27" s="713" t="s">
        <v>6</v>
      </c>
      <c r="T27" s="71" t="s">
        <v>388</v>
      </c>
      <c r="U27" s="256" t="s">
        <v>430</v>
      </c>
      <c r="V27" s="114">
        <v>70</v>
      </c>
      <c r="W27" s="244" t="s">
        <v>62</v>
      </c>
      <c r="X27" s="242"/>
      <c r="Y27" s="713" t="s">
        <v>6</v>
      </c>
      <c r="Z27" s="71" t="s">
        <v>165</v>
      </c>
      <c r="AA27" s="261" t="s">
        <v>449</v>
      </c>
      <c r="AB27" s="114">
        <v>70</v>
      </c>
      <c r="AC27" s="244" t="s">
        <v>62</v>
      </c>
    </row>
    <row r="28" spans="1:29" ht="20.149999999999999" customHeight="1" thickBot="1">
      <c r="A28" s="714"/>
      <c r="B28" s="71"/>
      <c r="C28" s="71"/>
      <c r="D28" s="63"/>
      <c r="E28" s="244" t="s">
        <v>62</v>
      </c>
      <c r="F28" s="242"/>
      <c r="G28" s="714"/>
      <c r="H28" s="71"/>
      <c r="I28" s="71"/>
      <c r="J28" s="63"/>
      <c r="K28" s="244" t="s">
        <v>62</v>
      </c>
      <c r="L28" s="242"/>
      <c r="M28" s="714"/>
      <c r="N28" s="262"/>
      <c r="O28" s="71"/>
      <c r="P28" s="63"/>
      <c r="Q28" s="244" t="s">
        <v>62</v>
      </c>
      <c r="R28" s="242"/>
      <c r="S28" s="714"/>
      <c r="T28" s="71"/>
      <c r="U28" s="71"/>
      <c r="V28" s="63"/>
      <c r="W28" s="244" t="s">
        <v>62</v>
      </c>
      <c r="X28" s="242"/>
      <c r="Y28" s="714"/>
      <c r="Z28" s="71"/>
      <c r="AA28" s="71"/>
      <c r="AB28" s="63"/>
      <c r="AC28" s="244" t="s">
        <v>62</v>
      </c>
    </row>
    <row r="29" spans="1:29" ht="20.149999999999999" customHeight="1">
      <c r="A29" s="714"/>
      <c r="B29" s="248"/>
      <c r="C29" s="159"/>
      <c r="D29" s="89"/>
      <c r="E29" s="244" t="s">
        <v>62</v>
      </c>
      <c r="F29" s="242"/>
      <c r="G29" s="714"/>
      <c r="H29" s="248"/>
      <c r="I29" s="159"/>
      <c r="J29" s="89"/>
      <c r="K29" s="244" t="s">
        <v>62</v>
      </c>
      <c r="L29" s="242"/>
      <c r="M29" s="714"/>
      <c r="N29" s="248"/>
      <c r="O29" s="159"/>
      <c r="P29" s="89"/>
      <c r="Q29" s="244" t="s">
        <v>62</v>
      </c>
      <c r="R29" s="242"/>
      <c r="S29" s="714"/>
      <c r="T29" s="248"/>
      <c r="U29" s="159"/>
      <c r="V29" s="89"/>
      <c r="W29" s="244" t="s">
        <v>62</v>
      </c>
      <c r="X29" s="242"/>
      <c r="Y29" s="714"/>
      <c r="Z29" s="248"/>
      <c r="AA29" s="159"/>
      <c r="AB29" s="89"/>
      <c r="AC29" s="244" t="s">
        <v>62</v>
      </c>
    </row>
    <row r="30" spans="1:29" ht="20.149999999999999" customHeight="1">
      <c r="A30" s="714"/>
      <c r="B30" s="248"/>
      <c r="C30" s="159"/>
      <c r="D30" s="89"/>
      <c r="E30" s="244" t="s">
        <v>62</v>
      </c>
      <c r="F30" s="242"/>
      <c r="G30" s="714"/>
      <c r="H30" s="248"/>
      <c r="I30" s="159"/>
      <c r="J30" s="89"/>
      <c r="K30" s="244" t="s">
        <v>62</v>
      </c>
      <c r="L30" s="242"/>
      <c r="M30" s="714"/>
      <c r="N30" s="248"/>
      <c r="O30" s="159"/>
      <c r="P30" s="89"/>
      <c r="Q30" s="244" t="s">
        <v>62</v>
      </c>
      <c r="R30" s="242"/>
      <c r="S30" s="714"/>
      <c r="T30" s="248"/>
      <c r="U30" s="159"/>
      <c r="V30" s="89"/>
      <c r="W30" s="244" t="s">
        <v>62</v>
      </c>
      <c r="X30" s="242"/>
      <c r="Y30" s="714"/>
      <c r="Z30" s="248"/>
      <c r="AA30" s="159"/>
      <c r="AB30" s="89"/>
      <c r="AC30" s="244" t="s">
        <v>62</v>
      </c>
    </row>
    <row r="31" spans="1:29" ht="20.149999999999999" customHeight="1" thickBot="1">
      <c r="A31" s="714"/>
      <c r="B31" s="248"/>
      <c r="C31" s="159"/>
      <c r="D31" s="89"/>
      <c r="E31" s="244" t="s">
        <v>62</v>
      </c>
      <c r="F31" s="242"/>
      <c r="G31" s="714"/>
      <c r="H31" s="248"/>
      <c r="I31" s="159"/>
      <c r="J31" s="89"/>
      <c r="K31" s="244" t="s">
        <v>62</v>
      </c>
      <c r="L31" s="242"/>
      <c r="M31" s="714"/>
      <c r="N31" s="248"/>
      <c r="O31" s="159"/>
      <c r="P31" s="89"/>
      <c r="Q31" s="244" t="s">
        <v>62</v>
      </c>
      <c r="R31" s="242"/>
      <c r="S31" s="714"/>
      <c r="T31" s="248"/>
      <c r="U31" s="159"/>
      <c r="V31" s="89"/>
      <c r="W31" s="244" t="s">
        <v>62</v>
      </c>
      <c r="X31" s="242"/>
      <c r="Y31" s="714"/>
      <c r="Z31" s="248"/>
      <c r="AA31" s="159"/>
      <c r="AB31" s="89"/>
      <c r="AC31" s="244" t="s">
        <v>62</v>
      </c>
    </row>
    <row r="32" spans="1:29" ht="20.149999999999999" customHeight="1" thickBot="1">
      <c r="A32" s="715"/>
      <c r="B32" s="250"/>
      <c r="C32" s="252"/>
      <c r="D32" s="260"/>
      <c r="E32" s="244" t="s">
        <v>62</v>
      </c>
      <c r="F32" s="242"/>
      <c r="G32" s="715"/>
      <c r="H32" s="251"/>
      <c r="I32" s="252"/>
      <c r="J32" s="252"/>
      <c r="K32" s="244" t="s">
        <v>62</v>
      </c>
      <c r="L32" s="242"/>
      <c r="M32" s="715"/>
      <c r="N32" s="263"/>
      <c r="O32" s="252"/>
      <c r="P32" s="252"/>
      <c r="Q32" s="244" t="s">
        <v>62</v>
      </c>
      <c r="R32" s="242"/>
      <c r="S32" s="715"/>
      <c r="T32" s="263"/>
      <c r="U32" s="251"/>
      <c r="V32" s="252"/>
      <c r="W32" s="244" t="s">
        <v>62</v>
      </c>
      <c r="X32" s="242"/>
      <c r="Y32" s="715"/>
      <c r="Z32" s="251"/>
      <c r="AA32" s="252"/>
      <c r="AB32" s="252"/>
      <c r="AC32" s="244" t="s">
        <v>62</v>
      </c>
    </row>
    <row r="33" spans="1:39" ht="20.149999999999999" customHeight="1" thickBot="1">
      <c r="A33" s="713" t="s">
        <v>86</v>
      </c>
      <c r="B33" s="264" t="s">
        <v>389</v>
      </c>
      <c r="C33" s="254" t="s">
        <v>431</v>
      </c>
      <c r="D33" s="265">
        <v>15</v>
      </c>
      <c r="E33" s="244" t="s">
        <v>62</v>
      </c>
      <c r="F33" s="242"/>
      <c r="G33" s="713" t="s">
        <v>86</v>
      </c>
      <c r="H33" s="515" t="s">
        <v>633</v>
      </c>
      <c r="I33" s="512" t="s">
        <v>634</v>
      </c>
      <c r="J33" s="533">
        <v>20</v>
      </c>
      <c r="K33" s="244" t="s">
        <v>62</v>
      </c>
      <c r="L33" s="242"/>
      <c r="M33" s="713" t="s">
        <v>86</v>
      </c>
      <c r="N33" s="541" t="s">
        <v>579</v>
      </c>
      <c r="O33" s="512" t="s">
        <v>577</v>
      </c>
      <c r="P33" s="506">
        <v>10</v>
      </c>
      <c r="Q33" s="244" t="s">
        <v>62</v>
      </c>
      <c r="R33" s="242"/>
      <c r="S33" s="713" t="s">
        <v>86</v>
      </c>
      <c r="T33" s="264" t="s">
        <v>641</v>
      </c>
      <c r="U33" s="531" t="s">
        <v>582</v>
      </c>
      <c r="V33" s="533">
        <v>15</v>
      </c>
      <c r="W33" s="267" t="s">
        <v>62</v>
      </c>
      <c r="X33" s="242"/>
      <c r="Y33" s="713" t="s">
        <v>86</v>
      </c>
      <c r="Z33" s="515" t="s">
        <v>646</v>
      </c>
      <c r="AA33" s="512" t="s">
        <v>366</v>
      </c>
      <c r="AB33" s="506">
        <v>10</v>
      </c>
      <c r="AC33" s="244" t="s">
        <v>62</v>
      </c>
    </row>
    <row r="34" spans="1:39" ht="20.149999999999999" customHeight="1" thickBot="1">
      <c r="A34" s="714"/>
      <c r="B34" s="248"/>
      <c r="C34" s="460" t="s">
        <v>432</v>
      </c>
      <c r="D34" s="511">
        <v>15</v>
      </c>
      <c r="E34" s="244" t="s">
        <v>62</v>
      </c>
      <c r="F34" s="242"/>
      <c r="G34" s="714"/>
      <c r="H34" s="539"/>
      <c r="I34" s="506" t="s">
        <v>576</v>
      </c>
      <c r="J34" s="540">
        <v>15</v>
      </c>
      <c r="K34" s="244" t="s">
        <v>62</v>
      </c>
      <c r="L34" s="242"/>
      <c r="M34" s="714"/>
      <c r="N34" s="524"/>
      <c r="O34" s="512" t="s">
        <v>578</v>
      </c>
      <c r="P34" s="511">
        <v>2</v>
      </c>
      <c r="Q34" s="244" t="s">
        <v>62</v>
      </c>
      <c r="R34" s="242"/>
      <c r="S34" s="714"/>
      <c r="T34" s="248"/>
      <c r="U34" s="96" t="s">
        <v>169</v>
      </c>
      <c r="V34" s="470">
        <v>5</v>
      </c>
      <c r="W34" s="89" t="s">
        <v>62</v>
      </c>
      <c r="X34" s="242"/>
      <c r="Y34" s="714"/>
      <c r="Z34" s="539"/>
      <c r="AA34" s="512" t="s">
        <v>537</v>
      </c>
      <c r="AB34" s="511">
        <v>10</v>
      </c>
      <c r="AC34" s="244" t="s">
        <v>62</v>
      </c>
    </row>
    <row r="35" spans="1:39" ht="20.149999999999999" customHeight="1" thickBot="1">
      <c r="A35" s="714"/>
      <c r="B35" s="248"/>
      <c r="C35" s="510" t="s">
        <v>532</v>
      </c>
      <c r="D35" s="63"/>
      <c r="E35" s="244" t="s">
        <v>62</v>
      </c>
      <c r="F35" s="242"/>
      <c r="G35" s="714"/>
      <c r="H35" s="248"/>
      <c r="I35" s="254"/>
      <c r="J35" s="257"/>
      <c r="K35" s="244" t="s">
        <v>62</v>
      </c>
      <c r="L35" s="242"/>
      <c r="M35" s="714"/>
      <c r="N35" s="524"/>
      <c r="O35" s="510" t="s">
        <v>87</v>
      </c>
      <c r="P35" s="537">
        <v>1</v>
      </c>
      <c r="Q35" s="244" t="s">
        <v>62</v>
      </c>
      <c r="R35" s="242"/>
      <c r="S35" s="714"/>
      <c r="T35" s="248"/>
      <c r="U35" s="96" t="s">
        <v>168</v>
      </c>
      <c r="V35" s="470">
        <v>2</v>
      </c>
      <c r="W35" s="271" t="s">
        <v>62</v>
      </c>
      <c r="X35" s="242"/>
      <c r="Y35" s="714"/>
      <c r="Z35" s="524"/>
      <c r="AA35" s="512" t="s">
        <v>584</v>
      </c>
      <c r="AB35" s="506">
        <v>5</v>
      </c>
      <c r="AC35" s="244" t="s">
        <v>62</v>
      </c>
    </row>
    <row r="36" spans="1:39" ht="20.149999999999999" customHeight="1" thickBot="1">
      <c r="A36" s="714"/>
      <c r="B36" s="248"/>
      <c r="C36" s="96"/>
      <c r="D36" s="63"/>
      <c r="E36" s="244" t="s">
        <v>62</v>
      </c>
      <c r="F36" s="242"/>
      <c r="G36" s="714"/>
      <c r="H36" s="248"/>
      <c r="I36" s="254"/>
      <c r="J36" s="266"/>
      <c r="K36" s="244" t="s">
        <v>62</v>
      </c>
      <c r="L36" s="242"/>
      <c r="M36" s="714"/>
      <c r="N36" s="248"/>
      <c r="O36" s="510"/>
      <c r="P36" s="512"/>
      <c r="Q36" s="244" t="s">
        <v>62</v>
      </c>
      <c r="R36" s="242"/>
      <c r="S36" s="714"/>
      <c r="T36" s="248"/>
      <c r="U36" s="96"/>
      <c r="V36" s="584"/>
      <c r="W36" s="244" t="s">
        <v>62</v>
      </c>
      <c r="X36" s="242"/>
      <c r="Y36" s="714"/>
      <c r="Z36" s="248"/>
      <c r="AA36" s="512"/>
      <c r="AB36" s="506"/>
      <c r="AC36" s="244" t="s">
        <v>62</v>
      </c>
    </row>
    <row r="37" spans="1:39" ht="20.149999999999999" customHeight="1" thickBot="1">
      <c r="A37" s="715"/>
      <c r="B37" s="250"/>
      <c r="C37" s="252"/>
      <c r="D37" s="252"/>
      <c r="E37" s="244" t="s">
        <v>62</v>
      </c>
      <c r="F37" s="242"/>
      <c r="G37" s="715"/>
      <c r="H37" s="250"/>
      <c r="I37" s="252"/>
      <c r="J37" s="252"/>
      <c r="K37" s="244" t="s">
        <v>62</v>
      </c>
      <c r="L37" s="242"/>
      <c r="M37" s="715"/>
      <c r="N37" s="250"/>
      <c r="O37" s="252"/>
      <c r="P37" s="252"/>
      <c r="Q37" s="244" t="s">
        <v>62</v>
      </c>
      <c r="R37" s="242"/>
      <c r="S37" s="715"/>
      <c r="T37" s="250"/>
      <c r="U37" s="96"/>
      <c r="V37" s="63"/>
      <c r="W37" s="244" t="s">
        <v>62</v>
      </c>
      <c r="X37" s="242"/>
      <c r="Y37" s="715"/>
      <c r="Z37" s="250"/>
      <c r="AA37" s="252"/>
      <c r="AB37" s="252"/>
      <c r="AC37" s="244" t="s">
        <v>62</v>
      </c>
    </row>
    <row r="38" spans="1:39" ht="20.149999999999999" customHeight="1" thickBot="1">
      <c r="A38" s="272"/>
      <c r="B38" s="278"/>
      <c r="C38" s="274"/>
      <c r="D38" s="275"/>
      <c r="E38" s="276"/>
      <c r="F38" s="242"/>
      <c r="G38" s="272"/>
      <c r="H38" s="273"/>
      <c r="I38" s="274"/>
      <c r="J38" s="275"/>
      <c r="K38" s="276"/>
      <c r="L38" s="242"/>
      <c r="M38" s="272"/>
      <c r="N38" s="273"/>
      <c r="O38" s="274"/>
      <c r="P38" s="275"/>
      <c r="Q38" s="276"/>
      <c r="R38" s="242"/>
      <c r="S38" s="272"/>
      <c r="T38" s="273"/>
      <c r="U38" s="274"/>
      <c r="V38" s="275"/>
      <c r="W38" s="276"/>
      <c r="X38" s="242"/>
      <c r="Y38" s="277"/>
      <c r="Z38" s="273"/>
      <c r="AA38" s="274"/>
      <c r="AB38" s="275"/>
      <c r="AC38" s="276"/>
    </row>
    <row r="39" spans="1:39" ht="20.149999999999999" customHeight="1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J39" s="279"/>
      <c r="AK39" s="279"/>
      <c r="AL39" s="280"/>
      <c r="AM39" s="281"/>
    </row>
    <row r="40" spans="1:39" ht="20.149999999999999" customHeight="1" thickBot="1">
      <c r="A40" s="731">
        <v>46272</v>
      </c>
      <c r="B40" s="731"/>
      <c r="C40" s="733"/>
      <c r="D40" s="737">
        <v>42415</v>
      </c>
      <c r="E40" s="737"/>
      <c r="F40" s="242"/>
      <c r="G40" s="731">
        <v>46273</v>
      </c>
      <c r="H40" s="731"/>
      <c r="I40" s="731"/>
      <c r="J40" s="737">
        <v>45748</v>
      </c>
      <c r="K40" s="737"/>
      <c r="L40" s="242"/>
      <c r="M40" s="731">
        <v>46274</v>
      </c>
      <c r="N40" s="733"/>
      <c r="O40" s="733"/>
      <c r="P40" s="738" t="s">
        <v>57</v>
      </c>
      <c r="Q40" s="736"/>
      <c r="R40" s="242"/>
      <c r="S40" s="731">
        <v>46275</v>
      </c>
      <c r="T40" s="731"/>
      <c r="U40" s="731"/>
      <c r="V40" s="736" t="s">
        <v>58</v>
      </c>
      <c r="W40" s="738"/>
      <c r="X40" s="242"/>
      <c r="Y40" s="731">
        <v>46276</v>
      </c>
      <c r="Z40" s="731"/>
      <c r="AA40" s="731"/>
      <c r="AB40" s="736" t="s">
        <v>59</v>
      </c>
      <c r="AC40" s="736"/>
      <c r="AJ40" s="279"/>
      <c r="AK40" s="281"/>
      <c r="AL40" s="281"/>
      <c r="AM40" s="281"/>
    </row>
    <row r="41" spans="1:39" ht="20.149999999999999" customHeight="1" thickBot="1">
      <c r="A41" s="713" t="s">
        <v>60</v>
      </c>
      <c r="B41" s="243" t="s">
        <v>26</v>
      </c>
      <c r="C41" s="243" t="s">
        <v>61</v>
      </c>
      <c r="D41" s="114">
        <v>60</v>
      </c>
      <c r="E41" s="244" t="s">
        <v>62</v>
      </c>
      <c r="F41" s="242"/>
      <c r="G41" s="713" t="s">
        <v>60</v>
      </c>
      <c r="H41" s="508" t="s">
        <v>536</v>
      </c>
      <c r="I41" s="508" t="s">
        <v>540</v>
      </c>
      <c r="J41" s="509">
        <v>60</v>
      </c>
      <c r="K41" s="518" t="s">
        <v>62</v>
      </c>
      <c r="L41" s="242"/>
      <c r="M41" s="722" t="s">
        <v>60</v>
      </c>
      <c r="N41" s="538" t="s">
        <v>590</v>
      </c>
      <c r="O41" s="538" t="s">
        <v>588</v>
      </c>
      <c r="P41" s="538">
        <v>60</v>
      </c>
      <c r="Q41" s="543" t="s">
        <v>62</v>
      </c>
      <c r="R41" s="242"/>
      <c r="S41" s="713" t="s">
        <v>60</v>
      </c>
      <c r="T41" s="243" t="s">
        <v>656</v>
      </c>
      <c r="U41" s="243" t="s">
        <v>61</v>
      </c>
      <c r="V41" s="114">
        <v>60</v>
      </c>
      <c r="W41" s="244" t="s">
        <v>62</v>
      </c>
      <c r="X41" s="242"/>
      <c r="Y41" s="713" t="s">
        <v>60</v>
      </c>
      <c r="Z41" s="243" t="s">
        <v>37</v>
      </c>
      <c r="AA41" s="243" t="s">
        <v>61</v>
      </c>
      <c r="AB41" s="114">
        <v>60</v>
      </c>
      <c r="AC41" s="244" t="s">
        <v>62</v>
      </c>
      <c r="AJ41" s="279"/>
      <c r="AK41" s="279"/>
      <c r="AL41" s="280"/>
      <c r="AM41" s="281"/>
    </row>
    <row r="42" spans="1:39" ht="20.149999999999999" customHeight="1" thickBot="1">
      <c r="A42" s="714"/>
      <c r="B42" s="71"/>
      <c r="C42" s="464" t="s">
        <v>372</v>
      </c>
      <c r="D42" s="63">
        <v>20</v>
      </c>
      <c r="E42" s="244" t="s">
        <v>62</v>
      </c>
      <c r="F42" s="242"/>
      <c r="G42" s="714"/>
      <c r="H42" s="515"/>
      <c r="I42" s="519" t="s">
        <v>428</v>
      </c>
      <c r="J42" s="507">
        <v>25</v>
      </c>
      <c r="K42" s="520" t="s">
        <v>62</v>
      </c>
      <c r="L42" s="242"/>
      <c r="M42" s="723"/>
      <c r="N42" s="538"/>
      <c r="O42" s="538" t="s">
        <v>582</v>
      </c>
      <c r="P42" s="538">
        <v>20</v>
      </c>
      <c r="Q42" s="544" t="s">
        <v>62</v>
      </c>
      <c r="R42" s="242"/>
      <c r="S42" s="714"/>
      <c r="T42" s="71"/>
      <c r="U42" s="522" t="s">
        <v>658</v>
      </c>
      <c r="V42" s="506">
        <v>15</v>
      </c>
      <c r="W42" s="244" t="s">
        <v>62</v>
      </c>
      <c r="X42" s="242"/>
      <c r="Y42" s="714"/>
      <c r="Z42" s="71"/>
      <c r="AA42" s="247" t="s">
        <v>461</v>
      </c>
      <c r="AB42" s="89">
        <v>20</v>
      </c>
      <c r="AC42" s="244" t="s">
        <v>62</v>
      </c>
      <c r="AJ42" s="279"/>
      <c r="AK42" s="279"/>
      <c r="AL42" s="280"/>
      <c r="AM42" s="281"/>
    </row>
    <row r="43" spans="1:39" ht="20.149999999999999" customHeight="1" thickBot="1">
      <c r="A43" s="714"/>
      <c r="B43" s="101"/>
      <c r="C43" s="283"/>
      <c r="D43" s="63"/>
      <c r="E43" s="244" t="s">
        <v>62</v>
      </c>
      <c r="F43" s="242"/>
      <c r="G43" s="714"/>
      <c r="H43" s="521"/>
      <c r="I43" s="522" t="s">
        <v>648</v>
      </c>
      <c r="J43" s="506">
        <v>10</v>
      </c>
      <c r="K43" s="518" t="s">
        <v>62</v>
      </c>
      <c r="L43" s="242"/>
      <c r="M43" s="723"/>
      <c r="N43" s="517"/>
      <c r="O43" s="517"/>
      <c r="P43" s="517"/>
      <c r="Q43" s="516" t="s">
        <v>62</v>
      </c>
      <c r="R43" s="242"/>
      <c r="S43" s="714"/>
      <c r="T43" s="101"/>
      <c r="U43" s="522" t="s">
        <v>657</v>
      </c>
      <c r="V43" s="506">
        <v>5</v>
      </c>
      <c r="W43" s="244" t="s">
        <v>62</v>
      </c>
      <c r="X43" s="242"/>
      <c r="Y43" s="714"/>
      <c r="Z43" s="101"/>
      <c r="AC43" s="244" t="s">
        <v>62</v>
      </c>
      <c r="AJ43" s="279"/>
      <c r="AK43" s="279"/>
      <c r="AL43" s="280"/>
      <c r="AM43" s="281"/>
    </row>
    <row r="44" spans="1:39" ht="20.149999999999999" customHeight="1" thickBot="1">
      <c r="A44" s="714"/>
      <c r="B44" s="101"/>
      <c r="C44" s="283"/>
      <c r="D44" s="63"/>
      <c r="E44" s="244" t="s">
        <v>62</v>
      </c>
      <c r="F44" s="242"/>
      <c r="G44" s="714"/>
      <c r="H44" s="521"/>
      <c r="I44" s="522" t="s">
        <v>650</v>
      </c>
      <c r="J44" s="506">
        <v>10</v>
      </c>
      <c r="K44" s="518" t="s">
        <v>62</v>
      </c>
      <c r="L44" s="242"/>
      <c r="M44" s="723"/>
      <c r="N44" s="517"/>
      <c r="O44" s="517"/>
      <c r="P44" s="517"/>
      <c r="Q44" s="516" t="s">
        <v>62</v>
      </c>
      <c r="R44" s="242"/>
      <c r="S44" s="714"/>
      <c r="T44" s="101"/>
      <c r="U44" s="247"/>
      <c r="V44" s="63"/>
      <c r="W44" s="244" t="s">
        <v>62</v>
      </c>
      <c r="X44" s="242"/>
      <c r="Y44" s="714"/>
      <c r="Z44" s="101"/>
      <c r="AA44" s="159"/>
      <c r="AB44" s="89"/>
      <c r="AC44" s="244" t="s">
        <v>62</v>
      </c>
      <c r="AJ44" s="281"/>
      <c r="AK44" s="281"/>
      <c r="AL44" s="281"/>
      <c r="AM44" s="281"/>
    </row>
    <row r="45" spans="1:39" ht="20.149999999999999" customHeight="1" thickBot="1">
      <c r="A45" s="714"/>
      <c r="B45" s="101"/>
      <c r="C45" s="71"/>
      <c r="D45" s="63"/>
      <c r="E45" s="244" t="s">
        <v>62</v>
      </c>
      <c r="F45" s="242"/>
      <c r="G45" s="714"/>
      <c r="H45" s="521"/>
      <c r="I45" s="523" t="s">
        <v>653</v>
      </c>
      <c r="J45" s="507">
        <v>3</v>
      </c>
      <c r="K45" s="518" t="s">
        <v>62</v>
      </c>
      <c r="L45" s="242"/>
      <c r="M45" s="723"/>
      <c r="N45" s="517"/>
      <c r="O45" s="517"/>
      <c r="P45" s="517"/>
      <c r="Q45" s="516" t="s">
        <v>62</v>
      </c>
      <c r="R45" s="242"/>
      <c r="S45" s="714"/>
      <c r="T45" s="101"/>
      <c r="U45" s="247"/>
      <c r="V45" s="63"/>
      <c r="W45" s="244" t="s">
        <v>62</v>
      </c>
      <c r="X45" s="242"/>
      <c r="Y45" s="714"/>
      <c r="Z45" s="101"/>
      <c r="AA45" s="247"/>
      <c r="AB45" s="63"/>
      <c r="AC45" s="244" t="s">
        <v>62</v>
      </c>
      <c r="AJ45" s="281"/>
      <c r="AK45" s="409"/>
      <c r="AL45" s="281"/>
      <c r="AM45" s="281"/>
    </row>
    <row r="46" spans="1:39" ht="20.149999999999999" customHeight="1" thickBot="1">
      <c r="A46" s="714"/>
      <c r="B46" s="248"/>
      <c r="C46" s="247"/>
      <c r="D46" s="89"/>
      <c r="E46" s="244" t="s">
        <v>62</v>
      </c>
      <c r="F46" s="242"/>
      <c r="G46" s="714"/>
      <c r="H46" s="524"/>
      <c r="I46" s="523" t="s">
        <v>649</v>
      </c>
      <c r="J46" s="507">
        <v>3</v>
      </c>
      <c r="K46" s="518" t="s">
        <v>62</v>
      </c>
      <c r="L46" s="242"/>
      <c r="M46" s="723"/>
      <c r="N46" s="468"/>
      <c r="O46" s="517"/>
      <c r="P46" s="517"/>
      <c r="Q46" s="516" t="s">
        <v>62</v>
      </c>
      <c r="R46" s="242"/>
      <c r="S46" s="714"/>
      <c r="T46" s="248"/>
      <c r="U46" s="159"/>
      <c r="V46" s="89"/>
      <c r="W46" s="244" t="s">
        <v>62</v>
      </c>
      <c r="X46" s="242"/>
      <c r="Y46" s="714"/>
      <c r="Z46" s="248"/>
      <c r="AA46" s="247"/>
      <c r="AB46" s="89"/>
      <c r="AC46" s="244" t="s">
        <v>62</v>
      </c>
      <c r="AJ46" s="281"/>
      <c r="AK46" s="281"/>
      <c r="AL46" s="281"/>
      <c r="AM46" s="281"/>
    </row>
    <row r="47" spans="1:39" ht="20.149999999999999" customHeight="1" thickBot="1">
      <c r="A47" s="714"/>
      <c r="B47" s="248"/>
      <c r="C47" s="249"/>
      <c r="D47" s="89"/>
      <c r="E47" s="244" t="s">
        <v>62</v>
      </c>
      <c r="F47" s="242"/>
      <c r="G47" s="714"/>
      <c r="H47" s="524"/>
      <c r="I47" s="525" t="s">
        <v>651</v>
      </c>
      <c r="J47" s="507">
        <v>3</v>
      </c>
      <c r="K47" s="518" t="s">
        <v>62</v>
      </c>
      <c r="L47" s="242"/>
      <c r="M47" s="714"/>
      <c r="N47" s="248"/>
      <c r="O47" s="249"/>
      <c r="P47" s="89"/>
      <c r="Q47" s="244" t="s">
        <v>62</v>
      </c>
      <c r="R47" s="242"/>
      <c r="S47" s="714"/>
      <c r="T47" s="248"/>
      <c r="U47" s="286"/>
      <c r="V47" s="89"/>
      <c r="W47" s="244" t="s">
        <v>62</v>
      </c>
      <c r="X47" s="242"/>
      <c r="Y47" s="714"/>
      <c r="Z47" s="248"/>
      <c r="AA47" s="247"/>
      <c r="AB47" s="89"/>
      <c r="AC47" s="244" t="s">
        <v>62</v>
      </c>
    </row>
    <row r="48" spans="1:39" ht="20.149999999999999" customHeight="1" thickBot="1">
      <c r="A48" s="715"/>
      <c r="B48" s="250"/>
      <c r="C48" s="251"/>
      <c r="D48" s="252"/>
      <c r="E48" s="244" t="s">
        <v>62</v>
      </c>
      <c r="F48" s="242"/>
      <c r="G48" s="715"/>
      <c r="H48" s="250"/>
      <c r="I48" s="534" t="s">
        <v>652</v>
      </c>
      <c r="J48" s="535">
        <v>2</v>
      </c>
      <c r="K48" s="244" t="s">
        <v>62</v>
      </c>
      <c r="L48" s="242"/>
      <c r="M48" s="715"/>
      <c r="N48" s="649"/>
      <c r="O48" s="650"/>
      <c r="P48" s="471"/>
      <c r="Q48" s="244" t="s">
        <v>62</v>
      </c>
      <c r="R48" s="242"/>
      <c r="S48" s="715"/>
      <c r="T48" s="250"/>
      <c r="U48" s="252"/>
      <c r="V48" s="410"/>
      <c r="W48" s="244" t="s">
        <v>62</v>
      </c>
      <c r="X48" s="242"/>
      <c r="Y48" s="715"/>
      <c r="Z48" s="250"/>
      <c r="AA48" s="251"/>
      <c r="AB48" s="252"/>
      <c r="AC48" s="244" t="s">
        <v>62</v>
      </c>
    </row>
    <row r="49" spans="1:29" ht="20.149999999999999" customHeight="1" thickBot="1">
      <c r="A49" s="716" t="s">
        <v>4</v>
      </c>
      <c r="B49" s="89" t="s">
        <v>396</v>
      </c>
      <c r="C49" s="461" t="s">
        <v>452</v>
      </c>
      <c r="D49" s="245">
        <v>1</v>
      </c>
      <c r="E49" s="244" t="s">
        <v>95</v>
      </c>
      <c r="F49" s="242"/>
      <c r="G49" s="716" t="s">
        <v>4</v>
      </c>
      <c r="H49" s="89" t="s">
        <v>397</v>
      </c>
      <c r="I49" s="253" t="s">
        <v>453</v>
      </c>
      <c r="J49" s="512">
        <v>75</v>
      </c>
      <c r="K49" s="244" t="s">
        <v>62</v>
      </c>
      <c r="L49" s="242"/>
      <c r="M49" s="716" t="s">
        <v>4</v>
      </c>
      <c r="N49" s="647" t="s">
        <v>674</v>
      </c>
      <c r="O49" s="648" t="s">
        <v>476</v>
      </c>
      <c r="P49" s="553">
        <v>80</v>
      </c>
      <c r="Q49" s="244" t="s">
        <v>62</v>
      </c>
      <c r="R49" s="242"/>
      <c r="S49" s="716" t="s">
        <v>4</v>
      </c>
      <c r="T49" s="288" t="s">
        <v>659</v>
      </c>
      <c r="U49" s="411" t="s">
        <v>460</v>
      </c>
      <c r="V49" s="585">
        <v>75</v>
      </c>
      <c r="W49" s="271" t="s">
        <v>71</v>
      </c>
      <c r="X49" s="242"/>
      <c r="Y49" s="716" t="s">
        <v>4</v>
      </c>
      <c r="Z49" s="89" t="s">
        <v>402</v>
      </c>
      <c r="AA49" s="461" t="s">
        <v>424</v>
      </c>
      <c r="AB49" s="254">
        <v>40</v>
      </c>
      <c r="AC49" s="244" t="s">
        <v>62</v>
      </c>
    </row>
    <row r="50" spans="1:29" ht="20.149999999999999" customHeight="1" thickBot="1">
      <c r="A50" s="717"/>
      <c r="B50" s="89"/>
      <c r="C50" s="71"/>
      <c r="D50" s="245"/>
      <c r="E50" s="244" t="s">
        <v>62</v>
      </c>
      <c r="F50" s="242"/>
      <c r="G50" s="717"/>
      <c r="H50" s="94"/>
      <c r="I50" s="71" t="s">
        <v>75</v>
      </c>
      <c r="J50" s="63">
        <v>20</v>
      </c>
      <c r="K50" s="244" t="s">
        <v>62</v>
      </c>
      <c r="L50" s="242"/>
      <c r="M50" s="717"/>
      <c r="N50" s="532"/>
      <c r="O50" s="515" t="s">
        <v>566</v>
      </c>
      <c r="P50" s="547"/>
      <c r="Q50" s="244" t="s">
        <v>62</v>
      </c>
      <c r="R50" s="242"/>
      <c r="S50" s="717"/>
      <c r="T50" s="89"/>
      <c r="U50" s="536" t="s">
        <v>600</v>
      </c>
      <c r="V50" s="63">
        <v>20</v>
      </c>
      <c r="W50" s="244" t="s">
        <v>62</v>
      </c>
      <c r="X50" s="242"/>
      <c r="Y50" s="717"/>
      <c r="Z50" s="94"/>
      <c r="AA50" s="71" t="s">
        <v>425</v>
      </c>
      <c r="AB50" s="506">
        <v>35</v>
      </c>
      <c r="AC50" s="244" t="s">
        <v>62</v>
      </c>
    </row>
    <row r="51" spans="1:29" ht="20.149999999999999" customHeight="1" thickBot="1">
      <c r="A51" s="717"/>
      <c r="B51" s="89"/>
      <c r="C51" s="71"/>
      <c r="D51" s="245"/>
      <c r="E51" s="244" t="s">
        <v>62</v>
      </c>
      <c r="F51" s="242"/>
      <c r="G51" s="717"/>
      <c r="H51" s="94"/>
      <c r="I51" s="71" t="s">
        <v>100</v>
      </c>
      <c r="J51" s="63">
        <v>10</v>
      </c>
      <c r="K51" s="244" t="s">
        <v>62</v>
      </c>
      <c r="L51" s="242"/>
      <c r="M51" s="717"/>
      <c r="N51" s="513"/>
      <c r="O51" s="515" t="s">
        <v>547</v>
      </c>
      <c r="P51" s="547"/>
      <c r="Q51" s="244" t="s">
        <v>62</v>
      </c>
      <c r="R51" s="242"/>
      <c r="S51" s="717"/>
      <c r="T51" s="89"/>
      <c r="U51" s="71" t="s">
        <v>146</v>
      </c>
      <c r="V51" s="63">
        <v>20</v>
      </c>
      <c r="W51" s="244" t="s">
        <v>62</v>
      </c>
      <c r="X51" s="242"/>
      <c r="Y51" s="717"/>
      <c r="Z51" s="94"/>
      <c r="AA51" s="71" t="s">
        <v>183</v>
      </c>
      <c r="AB51" s="63">
        <v>20</v>
      </c>
      <c r="AC51" s="255" t="s">
        <v>62</v>
      </c>
    </row>
    <row r="52" spans="1:29" ht="20.149999999999999" customHeight="1" thickBot="1">
      <c r="A52" s="717"/>
      <c r="B52" s="257"/>
      <c r="C52" s="71"/>
      <c r="D52" s="245"/>
      <c r="E52" s="244" t="s">
        <v>62</v>
      </c>
      <c r="F52" s="242"/>
      <c r="G52" s="717"/>
      <c r="H52" s="94"/>
      <c r="I52" s="462" t="s">
        <v>456</v>
      </c>
      <c r="J52" s="63">
        <v>10</v>
      </c>
      <c r="K52" s="244" t="s">
        <v>62</v>
      </c>
      <c r="L52" s="242"/>
      <c r="M52" s="717"/>
      <c r="N52" s="513"/>
      <c r="O52" s="553" t="s">
        <v>675</v>
      </c>
      <c r="P52" s="546"/>
      <c r="Q52" s="244" t="s">
        <v>62</v>
      </c>
      <c r="R52" s="242"/>
      <c r="S52" s="717"/>
      <c r="T52" s="89"/>
      <c r="U52" s="71" t="s">
        <v>436</v>
      </c>
      <c r="V52" s="63">
        <v>0.5</v>
      </c>
      <c r="W52" s="244" t="s">
        <v>62</v>
      </c>
      <c r="X52" s="242"/>
      <c r="Y52" s="717"/>
      <c r="Z52" s="94"/>
      <c r="AA52" s="586" t="s">
        <v>542</v>
      </c>
      <c r="AB52" s="572">
        <v>5</v>
      </c>
      <c r="AC52" s="244" t="s">
        <v>62</v>
      </c>
    </row>
    <row r="53" spans="1:29" ht="20.149999999999999" customHeight="1" thickBot="1">
      <c r="A53" s="717"/>
      <c r="B53" s="257"/>
      <c r="C53" s="71"/>
      <c r="D53" s="257"/>
      <c r="E53" s="244" t="s">
        <v>62</v>
      </c>
      <c r="F53" s="242"/>
      <c r="G53" s="717"/>
      <c r="H53" s="94"/>
      <c r="I53" s="283" t="s">
        <v>144</v>
      </c>
      <c r="J53" s="283">
        <v>5</v>
      </c>
      <c r="K53" s="244" t="s">
        <v>62</v>
      </c>
      <c r="L53" s="242"/>
      <c r="M53" s="717"/>
      <c r="N53" s="94"/>
      <c r="O53" s="283" t="s">
        <v>531</v>
      </c>
      <c r="P53" s="257"/>
      <c r="Q53" s="244" t="s">
        <v>62</v>
      </c>
      <c r="R53" s="242"/>
      <c r="S53" s="717"/>
      <c r="T53" s="94"/>
      <c r="U53" s="71"/>
      <c r="V53" s="63"/>
      <c r="W53" s="244" t="s">
        <v>62</v>
      </c>
      <c r="X53" s="242"/>
      <c r="Y53" s="717"/>
      <c r="Z53" s="94"/>
      <c r="AA53" s="587" t="s">
        <v>445</v>
      </c>
      <c r="AB53" s="470">
        <v>5</v>
      </c>
      <c r="AC53" s="255" t="s">
        <v>62</v>
      </c>
    </row>
    <row r="54" spans="1:29" ht="20.149999999999999" customHeight="1" thickBot="1">
      <c r="A54" s="717"/>
      <c r="B54" s="89"/>
      <c r="C54" s="71"/>
      <c r="D54" s="63"/>
      <c r="E54" s="244" t="s">
        <v>62</v>
      </c>
      <c r="F54" s="242"/>
      <c r="G54" s="717"/>
      <c r="H54" s="257"/>
      <c r="I54" s="62" t="s">
        <v>436</v>
      </c>
      <c r="J54" s="63">
        <v>3</v>
      </c>
      <c r="K54" s="244" t="s">
        <v>62</v>
      </c>
      <c r="L54" s="242"/>
      <c r="M54" s="717"/>
      <c r="N54" s="513"/>
      <c r="O54" s="515"/>
      <c r="P54" s="547"/>
      <c r="Q54" s="244" t="s">
        <v>62</v>
      </c>
      <c r="R54" s="242"/>
      <c r="S54" s="717"/>
      <c r="T54" s="89"/>
      <c r="U54" s="62"/>
      <c r="V54" s="63"/>
      <c r="W54" s="244" t="s">
        <v>62</v>
      </c>
      <c r="X54" s="242"/>
      <c r="Y54" s="717"/>
      <c r="Z54" s="89"/>
      <c r="AA54" s="588" t="s">
        <v>544</v>
      </c>
      <c r="AB54" s="537">
        <v>5</v>
      </c>
      <c r="AC54" s="244" t="s">
        <v>62</v>
      </c>
    </row>
    <row r="55" spans="1:29" ht="20.149999999999999" customHeight="1" thickBot="1">
      <c r="A55" s="717"/>
      <c r="B55" s="89"/>
      <c r="C55" s="62"/>
      <c r="D55" s="254"/>
      <c r="E55" s="244" t="s">
        <v>62</v>
      </c>
      <c r="F55" s="242"/>
      <c r="G55" s="717"/>
      <c r="H55" s="257"/>
      <c r="I55" s="62"/>
      <c r="J55" s="63"/>
      <c r="K55" s="244" t="s">
        <v>62</v>
      </c>
      <c r="L55" s="242"/>
      <c r="M55" s="717"/>
      <c r="N55" s="513"/>
      <c r="O55" s="553"/>
      <c r="P55" s="94"/>
      <c r="Q55" s="244" t="s">
        <v>62</v>
      </c>
      <c r="R55" s="242"/>
      <c r="S55" s="717"/>
      <c r="T55" s="89"/>
      <c r="U55" s="62"/>
      <c r="V55" s="254"/>
      <c r="W55" s="244" t="s">
        <v>62</v>
      </c>
      <c r="X55" s="242"/>
      <c r="Y55" s="717"/>
      <c r="Z55" s="89"/>
      <c r="AA55" s="62" t="s">
        <v>661</v>
      </c>
      <c r="AB55" s="254">
        <v>3</v>
      </c>
      <c r="AC55" s="244" t="s">
        <v>62</v>
      </c>
    </row>
    <row r="56" spans="1:29" ht="20.149999999999999" customHeight="1" thickBot="1">
      <c r="A56" s="718"/>
      <c r="B56" s="260"/>
      <c r="C56" s="258"/>
      <c r="D56" s="259"/>
      <c r="E56" s="244" t="s">
        <v>62</v>
      </c>
      <c r="F56" s="242"/>
      <c r="G56" s="718"/>
      <c r="H56" s="258"/>
      <c r="I56" s="258"/>
      <c r="J56" s="259"/>
      <c r="K56" s="244" t="s">
        <v>62</v>
      </c>
      <c r="L56" s="242"/>
      <c r="M56" s="718"/>
      <c r="N56" s="652"/>
      <c r="O56" s="653"/>
      <c r="P56" s="654"/>
      <c r="Q56" s="244" t="s">
        <v>62</v>
      </c>
      <c r="R56" s="242"/>
      <c r="S56" s="718"/>
      <c r="T56" s="258"/>
      <c r="U56" s="258"/>
      <c r="V56" s="259"/>
      <c r="W56" s="244" t="s">
        <v>62</v>
      </c>
      <c r="X56" s="242"/>
      <c r="Y56" s="718"/>
      <c r="Z56" s="258"/>
      <c r="AA56" s="589" t="s">
        <v>543</v>
      </c>
      <c r="AB56" s="590"/>
      <c r="AC56" s="590"/>
    </row>
    <row r="57" spans="1:29" ht="20.149999999999999" customHeight="1" thickBot="1">
      <c r="A57" s="713" t="s">
        <v>80</v>
      </c>
      <c r="B57" s="528" t="s">
        <v>647</v>
      </c>
      <c r="C57" s="552" t="s">
        <v>587</v>
      </c>
      <c r="D57" s="507">
        <v>35</v>
      </c>
      <c r="E57" s="244" t="s">
        <v>62</v>
      </c>
      <c r="F57" s="242"/>
      <c r="G57" s="713" t="s">
        <v>80</v>
      </c>
      <c r="H57" s="71" t="s">
        <v>398</v>
      </c>
      <c r="I57" s="261" t="s">
        <v>454</v>
      </c>
      <c r="J57" s="63">
        <v>65</v>
      </c>
      <c r="K57" s="244" t="s">
        <v>62</v>
      </c>
      <c r="L57" s="242"/>
      <c r="M57" s="713" t="s">
        <v>80</v>
      </c>
      <c r="N57" s="549" t="s">
        <v>654</v>
      </c>
      <c r="O57" s="651" t="s">
        <v>577</v>
      </c>
      <c r="P57" s="513">
        <v>50</v>
      </c>
      <c r="Q57" s="244" t="s">
        <v>62</v>
      </c>
      <c r="R57" s="242"/>
      <c r="S57" s="713" t="s">
        <v>80</v>
      </c>
      <c r="T57" s="513" t="s">
        <v>660</v>
      </c>
      <c r="U57" s="528" t="s">
        <v>98</v>
      </c>
      <c r="V57" s="513">
        <v>65</v>
      </c>
      <c r="W57" s="244" t="s">
        <v>62</v>
      </c>
      <c r="X57" s="242"/>
      <c r="Y57" s="713" t="s">
        <v>80</v>
      </c>
      <c r="Z57" s="532" t="s">
        <v>603</v>
      </c>
      <c r="AA57" s="549" t="s">
        <v>535</v>
      </c>
      <c r="AB57" s="549">
        <v>50</v>
      </c>
      <c r="AC57" s="271" t="s">
        <v>62</v>
      </c>
    </row>
    <row r="58" spans="1:29" ht="20.149999999999999" customHeight="1" thickBot="1">
      <c r="A58" s="714"/>
      <c r="B58" s="507"/>
      <c r="C58" s="561" t="s">
        <v>586</v>
      </c>
      <c r="D58" s="513">
        <v>30</v>
      </c>
      <c r="E58" s="244" t="s">
        <v>62</v>
      </c>
      <c r="F58" s="242"/>
      <c r="G58" s="714"/>
      <c r="H58" s="71"/>
      <c r="I58" s="515" t="s">
        <v>589</v>
      </c>
      <c r="J58" s="507">
        <v>10</v>
      </c>
      <c r="K58" s="244" t="s">
        <v>62</v>
      </c>
      <c r="L58" s="242"/>
      <c r="M58" s="714"/>
      <c r="N58" s="532"/>
      <c r="O58" s="532" t="s">
        <v>655</v>
      </c>
      <c r="P58" s="532">
        <v>20</v>
      </c>
      <c r="Q58" s="244" t="s">
        <v>62</v>
      </c>
      <c r="R58" s="242"/>
      <c r="S58" s="714"/>
      <c r="T58" s="507"/>
      <c r="U58" s="507" t="s">
        <v>601</v>
      </c>
      <c r="V58" s="507">
        <v>15</v>
      </c>
      <c r="W58" s="244" t="s">
        <v>62</v>
      </c>
      <c r="X58" s="242"/>
      <c r="Y58" s="714"/>
      <c r="Z58" s="532"/>
      <c r="AA58" s="532" t="s">
        <v>604</v>
      </c>
      <c r="AB58" s="532">
        <v>35</v>
      </c>
      <c r="AC58" s="244" t="s">
        <v>62</v>
      </c>
    </row>
    <row r="59" spans="1:29" ht="20.149999999999999" customHeight="1" thickBot="1">
      <c r="A59" s="714"/>
      <c r="B59" s="507"/>
      <c r="C59" s="507" t="s">
        <v>574</v>
      </c>
      <c r="D59" s="507">
        <v>15</v>
      </c>
      <c r="E59" s="244" t="s">
        <v>62</v>
      </c>
      <c r="F59" s="242"/>
      <c r="G59" s="714"/>
      <c r="H59" s="248"/>
      <c r="I59" s="261" t="s">
        <v>292</v>
      </c>
      <c r="J59" s="114">
        <v>1</v>
      </c>
      <c r="K59" s="244" t="s">
        <v>62</v>
      </c>
      <c r="L59" s="242"/>
      <c r="M59" s="714"/>
      <c r="N59" s="532"/>
      <c r="O59" s="532" t="s">
        <v>594</v>
      </c>
      <c r="P59" s="532">
        <v>10</v>
      </c>
      <c r="Q59" s="244" t="s">
        <v>62</v>
      </c>
      <c r="R59" s="242"/>
      <c r="S59" s="714"/>
      <c r="T59" s="507"/>
      <c r="U59" s="507" t="s">
        <v>602</v>
      </c>
      <c r="V59" s="507">
        <v>2</v>
      </c>
      <c r="W59" s="244" t="s">
        <v>62</v>
      </c>
      <c r="X59" s="242"/>
      <c r="Y59" s="714"/>
      <c r="Z59" s="532"/>
      <c r="AA59" s="550" t="s">
        <v>549</v>
      </c>
      <c r="AB59" s="532">
        <v>1</v>
      </c>
      <c r="AC59" s="244" t="s">
        <v>62</v>
      </c>
    </row>
    <row r="60" spans="1:29" ht="20.149999999999999" customHeight="1" thickBot="1">
      <c r="A60" s="714"/>
      <c r="B60" s="507"/>
      <c r="C60" s="507" t="s">
        <v>547</v>
      </c>
      <c r="D60" s="260"/>
      <c r="E60" s="244" t="s">
        <v>62</v>
      </c>
      <c r="F60" s="242"/>
      <c r="G60" s="714"/>
      <c r="H60" s="89"/>
      <c r="I60" s="261"/>
      <c r="J60" s="114"/>
      <c r="K60" s="244" t="s">
        <v>62</v>
      </c>
      <c r="L60" s="242"/>
      <c r="M60" s="714"/>
      <c r="N60" s="507"/>
      <c r="O60" s="532" t="s">
        <v>595</v>
      </c>
      <c r="P60" s="532">
        <v>2</v>
      </c>
      <c r="Q60" s="244" t="s">
        <v>62</v>
      </c>
      <c r="R60" s="242"/>
      <c r="S60" s="714"/>
      <c r="T60" s="89"/>
      <c r="U60" s="507" t="s">
        <v>543</v>
      </c>
      <c r="V60" s="89"/>
      <c r="W60" s="244" t="s">
        <v>62</v>
      </c>
      <c r="X60" s="242"/>
      <c r="Y60" s="714"/>
      <c r="Z60" s="507"/>
      <c r="AA60" s="532" t="s">
        <v>547</v>
      </c>
      <c r="AB60" s="507"/>
      <c r="AC60" s="244" t="s">
        <v>62</v>
      </c>
    </row>
    <row r="61" spans="1:29" ht="20.149999999999999" customHeight="1" thickBot="1">
      <c r="A61" s="714"/>
      <c r="B61" s="89"/>
      <c r="C61" s="561"/>
      <c r="D61" s="561"/>
      <c r="E61" s="244" t="s">
        <v>62</v>
      </c>
      <c r="F61" s="242"/>
      <c r="G61" s="714"/>
      <c r="H61" s="89"/>
      <c r="I61" s="62"/>
      <c r="J61" s="89"/>
      <c r="K61" s="244" t="s">
        <v>62</v>
      </c>
      <c r="L61" s="242"/>
      <c r="M61" s="714"/>
      <c r="N61" s="89"/>
      <c r="O61" s="532" t="s">
        <v>543</v>
      </c>
      <c r="P61" s="245"/>
      <c r="Q61" s="62" t="s">
        <v>62</v>
      </c>
      <c r="R61" s="242"/>
      <c r="S61" s="714"/>
      <c r="T61" s="89"/>
      <c r="U61" s="62"/>
      <c r="V61" s="89"/>
      <c r="W61" s="244" t="s">
        <v>62</v>
      </c>
      <c r="X61" s="242"/>
      <c r="Y61" s="714"/>
      <c r="Z61" s="507"/>
      <c r="AA61" s="505" t="s">
        <v>546</v>
      </c>
      <c r="AB61" s="507"/>
      <c r="AC61" s="244" t="s">
        <v>62</v>
      </c>
    </row>
    <row r="62" spans="1:29" ht="20.149999999999999" customHeight="1" thickBot="1">
      <c r="A62" s="714"/>
      <c r="B62" s="89"/>
      <c r="C62" s="513"/>
      <c r="D62" s="513"/>
      <c r="E62" s="244" t="s">
        <v>62</v>
      </c>
      <c r="F62" s="242"/>
      <c r="G62" s="714"/>
      <c r="H62" s="89"/>
      <c r="I62" s="62"/>
      <c r="J62" s="89"/>
      <c r="K62" s="244" t="s">
        <v>62</v>
      </c>
      <c r="L62" s="242"/>
      <c r="M62" s="714"/>
      <c r="N62" s="89"/>
      <c r="O62" s="245"/>
      <c r="P62" s="245"/>
      <c r="Q62" s="244" t="s">
        <v>62</v>
      </c>
      <c r="R62" s="242"/>
      <c r="S62" s="714"/>
      <c r="T62" s="89"/>
      <c r="U62" s="62"/>
      <c r="V62" s="89"/>
      <c r="W62" s="244" t="s">
        <v>62</v>
      </c>
      <c r="X62" s="242"/>
      <c r="Y62" s="714"/>
      <c r="Z62" s="507"/>
      <c r="AA62" s="505" t="s">
        <v>548</v>
      </c>
      <c r="AB62" s="507"/>
      <c r="AC62" s="244" t="s">
        <v>62</v>
      </c>
    </row>
    <row r="63" spans="1:29" ht="20.149999999999999" customHeight="1" thickBot="1">
      <c r="A63" s="714"/>
      <c r="B63" s="63"/>
      <c r="C63" s="507"/>
      <c r="D63" s="507"/>
      <c r="E63" s="244" t="s">
        <v>62</v>
      </c>
      <c r="F63" s="242"/>
      <c r="G63" s="714"/>
      <c r="H63" s="63"/>
      <c r="I63" s="89"/>
      <c r="J63" s="89"/>
      <c r="K63" s="244" t="s">
        <v>62</v>
      </c>
      <c r="L63" s="242"/>
      <c r="M63" s="714"/>
      <c r="N63" s="63"/>
      <c r="O63" s="245"/>
      <c r="P63" s="245"/>
      <c r="Q63" s="244" t="s">
        <v>62</v>
      </c>
      <c r="R63" s="242"/>
      <c r="S63" s="714"/>
      <c r="T63" s="63"/>
      <c r="U63" s="89"/>
      <c r="V63" s="89"/>
      <c r="W63" s="244" t="s">
        <v>62</v>
      </c>
      <c r="X63" s="242"/>
      <c r="Y63" s="714"/>
      <c r="Z63" s="63"/>
      <c r="AA63" s="89"/>
      <c r="AB63" s="89"/>
      <c r="AC63" s="244" t="s">
        <v>62</v>
      </c>
    </row>
    <row r="64" spans="1:29" ht="20.149999999999999" customHeight="1" thickBot="1">
      <c r="A64" s="715"/>
      <c r="B64" s="252"/>
      <c r="C64" s="252"/>
      <c r="D64" s="252"/>
      <c r="E64" s="244" t="s">
        <v>62</v>
      </c>
      <c r="F64" s="242"/>
      <c r="G64" s="715"/>
      <c r="H64" s="252"/>
      <c r="I64" s="252"/>
      <c r="J64" s="252"/>
      <c r="K64" s="244" t="s">
        <v>62</v>
      </c>
      <c r="L64" s="242"/>
      <c r="M64" s="715"/>
      <c r="N64" s="252"/>
      <c r="O64" s="252"/>
      <c r="P64" s="252"/>
      <c r="Q64" s="244" t="s">
        <v>62</v>
      </c>
      <c r="R64" s="242"/>
      <c r="S64" s="715"/>
      <c r="T64" s="252"/>
      <c r="U64" s="252"/>
      <c r="V64" s="252"/>
      <c r="W64" s="244" t="s">
        <v>62</v>
      </c>
      <c r="X64" s="242"/>
      <c r="Y64" s="715"/>
      <c r="Z64" s="252"/>
      <c r="AA64" s="252"/>
      <c r="AB64" s="252"/>
      <c r="AC64" s="244" t="s">
        <v>62</v>
      </c>
    </row>
    <row r="65" spans="1:31" ht="20.149999999999999" customHeight="1" thickBot="1">
      <c r="A65" s="713" t="s">
        <v>6</v>
      </c>
      <c r="B65" s="71" t="s">
        <v>388</v>
      </c>
      <c r="C65" s="256" t="s">
        <v>430</v>
      </c>
      <c r="D65" s="114">
        <v>70</v>
      </c>
      <c r="E65" s="244" t="s">
        <v>62</v>
      </c>
      <c r="F65" s="242"/>
      <c r="G65" s="713" t="s">
        <v>6</v>
      </c>
      <c r="H65" s="71" t="s">
        <v>388</v>
      </c>
      <c r="I65" s="256" t="s">
        <v>430</v>
      </c>
      <c r="J65" s="114">
        <v>70</v>
      </c>
      <c r="K65" s="244" t="s">
        <v>62</v>
      </c>
      <c r="L65" s="242"/>
      <c r="M65" s="713" t="s">
        <v>6</v>
      </c>
      <c r="N65" s="287" t="s">
        <v>36</v>
      </c>
      <c r="O65" s="287" t="s">
        <v>458</v>
      </c>
      <c r="P65" s="114">
        <v>70</v>
      </c>
      <c r="Q65" s="244" t="s">
        <v>62</v>
      </c>
      <c r="R65" s="242"/>
      <c r="S65" s="713" t="s">
        <v>6</v>
      </c>
      <c r="T65" s="71" t="s">
        <v>388</v>
      </c>
      <c r="U65" s="256" t="s">
        <v>430</v>
      </c>
      <c r="V65" s="114">
        <v>70</v>
      </c>
      <c r="W65" s="244" t="s">
        <v>62</v>
      </c>
      <c r="X65" s="242"/>
      <c r="Y65" s="713" t="s">
        <v>6</v>
      </c>
      <c r="Z65" s="71" t="s">
        <v>40</v>
      </c>
      <c r="AA65" s="261" t="s">
        <v>462</v>
      </c>
      <c r="AB65" s="114">
        <v>70</v>
      </c>
      <c r="AC65" s="244" t="s">
        <v>62</v>
      </c>
    </row>
    <row r="66" spans="1:31" ht="20.149999999999999" customHeight="1" thickBot="1">
      <c r="A66" s="714"/>
      <c r="B66" s="71"/>
      <c r="C66" s="71"/>
      <c r="D66" s="63"/>
      <c r="E66" s="244" t="s">
        <v>62</v>
      </c>
      <c r="F66" s="242"/>
      <c r="G66" s="714"/>
      <c r="H66" s="71"/>
      <c r="I66" s="71"/>
      <c r="J66" s="63"/>
      <c r="K66" s="244" t="s">
        <v>62</v>
      </c>
      <c r="L66" s="242"/>
      <c r="M66" s="714"/>
      <c r="N66" s="71"/>
      <c r="O66" s="71"/>
      <c r="P66" s="63"/>
      <c r="Q66" s="244" t="s">
        <v>62</v>
      </c>
      <c r="R66" s="242"/>
      <c r="S66" s="714"/>
      <c r="T66" s="71"/>
      <c r="U66" s="71"/>
      <c r="V66" s="63"/>
      <c r="W66" s="244" t="s">
        <v>62</v>
      </c>
      <c r="X66" s="242"/>
      <c r="Y66" s="714"/>
      <c r="Z66" s="71"/>
      <c r="AA66" s="71"/>
      <c r="AB66" s="63"/>
      <c r="AC66" s="244" t="s">
        <v>62</v>
      </c>
    </row>
    <row r="67" spans="1:31" ht="20.149999999999999" customHeight="1" thickBot="1">
      <c r="A67" s="714"/>
      <c r="B67" s="248"/>
      <c r="C67" s="159"/>
      <c r="D67" s="89"/>
      <c r="E67" s="244" t="s">
        <v>62</v>
      </c>
      <c r="F67" s="242"/>
      <c r="G67" s="714"/>
      <c r="H67" s="248"/>
      <c r="I67" s="159"/>
      <c r="J67" s="89"/>
      <c r="K67" s="244" t="s">
        <v>62</v>
      </c>
      <c r="L67" s="242"/>
      <c r="M67" s="714"/>
      <c r="N67" s="248"/>
      <c r="O67" s="159"/>
      <c r="P67" s="89"/>
      <c r="Q67" s="244" t="s">
        <v>62</v>
      </c>
      <c r="R67" s="242"/>
      <c r="S67" s="714"/>
      <c r="T67" s="248"/>
      <c r="U67" s="159"/>
      <c r="V67" s="89"/>
      <c r="W67" s="244" t="s">
        <v>62</v>
      </c>
      <c r="X67" s="242"/>
      <c r="Y67" s="714"/>
      <c r="Z67" s="248"/>
      <c r="AA67" s="159"/>
      <c r="AB67" s="89"/>
      <c r="AC67" s="244" t="s">
        <v>62</v>
      </c>
    </row>
    <row r="68" spans="1:31" ht="20.149999999999999" customHeight="1" thickBot="1">
      <c r="A68" s="714"/>
      <c r="B68" s="248"/>
      <c r="C68" s="159"/>
      <c r="D68" s="89"/>
      <c r="E68" s="244" t="s">
        <v>62</v>
      </c>
      <c r="F68" s="242"/>
      <c r="G68" s="714"/>
      <c r="H68" s="248"/>
      <c r="I68" s="159"/>
      <c r="J68" s="89"/>
      <c r="K68" s="244" t="s">
        <v>62</v>
      </c>
      <c r="L68" s="242"/>
      <c r="M68" s="714"/>
      <c r="N68" s="248"/>
      <c r="O68" s="159"/>
      <c r="P68" s="89"/>
      <c r="Q68" s="244" t="s">
        <v>62</v>
      </c>
      <c r="R68" s="242"/>
      <c r="S68" s="714"/>
      <c r="T68" s="248"/>
      <c r="U68" s="159"/>
      <c r="V68" s="89"/>
      <c r="W68" s="244" t="s">
        <v>62</v>
      </c>
      <c r="X68" s="242"/>
      <c r="Y68" s="714"/>
      <c r="Z68" s="248"/>
      <c r="AA68" s="89"/>
      <c r="AB68" s="89"/>
      <c r="AC68" s="244" t="s">
        <v>62</v>
      </c>
    </row>
    <row r="69" spans="1:31" ht="20.149999999999999" customHeight="1" thickBot="1">
      <c r="A69" s="714"/>
      <c r="B69" s="248"/>
      <c r="C69" s="159"/>
      <c r="D69" s="89"/>
      <c r="E69" s="244" t="s">
        <v>62</v>
      </c>
      <c r="F69" s="242"/>
      <c r="G69" s="714"/>
      <c r="H69" s="248"/>
      <c r="I69" s="159"/>
      <c r="J69" s="89"/>
      <c r="K69" s="244" t="s">
        <v>62</v>
      </c>
      <c r="L69" s="242"/>
      <c r="M69" s="714"/>
      <c r="N69" s="248"/>
      <c r="O69" s="159"/>
      <c r="P69" s="89"/>
      <c r="Q69" s="244" t="s">
        <v>62</v>
      </c>
      <c r="R69" s="242"/>
      <c r="S69" s="714"/>
      <c r="T69" s="248"/>
      <c r="U69" s="159"/>
      <c r="V69" s="89"/>
      <c r="W69" s="244" t="s">
        <v>62</v>
      </c>
      <c r="X69" s="242"/>
      <c r="Y69" s="714"/>
      <c r="Z69" s="248"/>
      <c r="AA69" s="159"/>
      <c r="AB69" s="89"/>
      <c r="AC69" s="244" t="s">
        <v>62</v>
      </c>
      <c r="AE69" s="414"/>
    </row>
    <row r="70" spans="1:31" ht="20.149999999999999" customHeight="1" thickBot="1">
      <c r="A70" s="715"/>
      <c r="B70" s="251"/>
      <c r="C70" s="252"/>
      <c r="D70" s="252"/>
      <c r="E70" s="244" t="s">
        <v>62</v>
      </c>
      <c r="F70" s="242"/>
      <c r="G70" s="715"/>
      <c r="H70" s="251"/>
      <c r="I70" s="252"/>
      <c r="J70" s="252"/>
      <c r="K70" s="244" t="s">
        <v>62</v>
      </c>
      <c r="L70" s="242"/>
      <c r="M70" s="715"/>
      <c r="N70" s="251"/>
      <c r="O70" s="252"/>
      <c r="P70" s="252"/>
      <c r="Q70" s="244" t="s">
        <v>62</v>
      </c>
      <c r="R70" s="242"/>
      <c r="S70" s="715"/>
      <c r="T70" s="251"/>
      <c r="U70" s="252"/>
      <c r="V70" s="252"/>
      <c r="W70" s="244" t="s">
        <v>62</v>
      </c>
      <c r="X70" s="242"/>
      <c r="Y70" s="715"/>
      <c r="Z70" s="251"/>
      <c r="AA70" s="252"/>
      <c r="AB70" s="252"/>
      <c r="AC70" s="244" t="s">
        <v>62</v>
      </c>
    </row>
    <row r="71" spans="1:31" ht="20.149999999999999" customHeight="1" thickBot="1">
      <c r="A71" s="713" t="s">
        <v>86</v>
      </c>
      <c r="B71" s="524" t="s">
        <v>255</v>
      </c>
      <c r="C71" s="512" t="s">
        <v>117</v>
      </c>
      <c r="D71" s="511">
        <v>25</v>
      </c>
      <c r="E71" s="244" t="s">
        <v>62</v>
      </c>
      <c r="F71" s="242"/>
      <c r="G71" s="713" t="s">
        <v>86</v>
      </c>
      <c r="H71" s="248" t="s">
        <v>206</v>
      </c>
      <c r="I71" s="254" t="s">
        <v>455</v>
      </c>
      <c r="J71" s="268">
        <v>10</v>
      </c>
      <c r="K71" s="244" t="s">
        <v>62</v>
      </c>
      <c r="L71" s="242"/>
      <c r="M71" s="713" t="s">
        <v>86</v>
      </c>
      <c r="N71" s="548" t="s">
        <v>596</v>
      </c>
      <c r="O71" s="532" t="s">
        <v>597</v>
      </c>
      <c r="P71" s="512">
        <v>20</v>
      </c>
      <c r="Q71" s="244" t="s">
        <v>62</v>
      </c>
      <c r="R71" s="242"/>
      <c r="S71" s="713" t="s">
        <v>86</v>
      </c>
      <c r="T71" s="248" t="s">
        <v>401</v>
      </c>
      <c r="U71" s="254" t="s">
        <v>439</v>
      </c>
      <c r="V71" s="268">
        <v>10</v>
      </c>
      <c r="W71" s="244" t="s">
        <v>62</v>
      </c>
      <c r="X71" s="242"/>
      <c r="Y71" s="713" t="s">
        <v>86</v>
      </c>
      <c r="Z71" s="524" t="s">
        <v>403</v>
      </c>
      <c r="AA71" s="512" t="s">
        <v>605</v>
      </c>
      <c r="AB71" s="506">
        <v>25</v>
      </c>
      <c r="AC71" s="244" t="s">
        <v>62</v>
      </c>
    </row>
    <row r="72" spans="1:31" ht="20.149999999999999" customHeight="1" thickBot="1">
      <c r="A72" s="714"/>
      <c r="B72" s="524"/>
      <c r="C72" s="512" t="s">
        <v>119</v>
      </c>
      <c r="D72" s="511">
        <v>6</v>
      </c>
      <c r="E72" s="244" t="s">
        <v>62</v>
      </c>
      <c r="F72" s="242"/>
      <c r="G72" s="714"/>
      <c r="H72" s="269"/>
      <c r="I72" s="254" t="s">
        <v>322</v>
      </c>
      <c r="J72" s="268">
        <v>1</v>
      </c>
      <c r="K72" s="244" t="s">
        <v>62</v>
      </c>
      <c r="L72" s="242"/>
      <c r="M72" s="714"/>
      <c r="N72" s="248"/>
      <c r="O72" s="512" t="s">
        <v>598</v>
      </c>
      <c r="P72" s="511">
        <v>5</v>
      </c>
      <c r="Q72" s="244" t="s">
        <v>62</v>
      </c>
      <c r="R72" s="242"/>
      <c r="S72" s="714"/>
      <c r="T72" s="269"/>
      <c r="U72" s="254" t="s">
        <v>108</v>
      </c>
      <c r="V72" s="63">
        <v>5</v>
      </c>
      <c r="W72" s="244" t="s">
        <v>62</v>
      </c>
      <c r="X72" s="242"/>
      <c r="Y72" s="714"/>
      <c r="Z72" s="524"/>
      <c r="AA72" s="512" t="s">
        <v>606</v>
      </c>
      <c r="AB72" s="511">
        <v>2</v>
      </c>
      <c r="AC72" s="244"/>
    </row>
    <row r="73" spans="1:31" ht="20.149999999999999" customHeight="1" thickBot="1">
      <c r="A73" s="714"/>
      <c r="B73" s="524"/>
      <c r="C73" s="512" t="s">
        <v>538</v>
      </c>
      <c r="D73" s="511"/>
      <c r="E73" s="244" t="s">
        <v>62</v>
      </c>
      <c r="F73" s="242"/>
      <c r="G73" s="714"/>
      <c r="H73" s="248"/>
      <c r="I73" s="254"/>
      <c r="J73" s="268"/>
      <c r="K73" s="244" t="s">
        <v>62</v>
      </c>
      <c r="L73" s="242"/>
      <c r="M73" s="714"/>
      <c r="N73" s="289"/>
      <c r="O73" s="245"/>
      <c r="P73" s="268"/>
      <c r="Q73" s="244" t="s">
        <v>62</v>
      </c>
      <c r="R73" s="242"/>
      <c r="S73" s="714"/>
      <c r="T73" s="248"/>
      <c r="U73" s="254" t="s">
        <v>87</v>
      </c>
      <c r="V73" s="268">
        <v>1</v>
      </c>
      <c r="W73" s="244" t="s">
        <v>62</v>
      </c>
      <c r="X73" s="242"/>
      <c r="Y73" s="714"/>
      <c r="Z73" s="524"/>
      <c r="AA73" s="512" t="s">
        <v>599</v>
      </c>
      <c r="AB73" s="506"/>
      <c r="AC73" s="244" t="s">
        <v>62</v>
      </c>
    </row>
    <row r="74" spans="1:31" ht="20.149999999999999" customHeight="1" thickBot="1">
      <c r="A74" s="714"/>
      <c r="B74" s="524"/>
      <c r="C74" s="512" t="s">
        <v>539</v>
      </c>
      <c r="D74" s="511"/>
      <c r="E74" s="244" t="s">
        <v>62</v>
      </c>
      <c r="F74" s="242"/>
      <c r="G74" s="714"/>
      <c r="H74" s="248"/>
      <c r="I74" s="254"/>
      <c r="J74" s="268"/>
      <c r="K74" s="244" t="s">
        <v>62</v>
      </c>
      <c r="L74" s="242"/>
      <c r="M74" s="714"/>
      <c r="N74" s="248"/>
      <c r="O74" s="254"/>
      <c r="P74" s="268"/>
      <c r="Q74" s="244" t="s">
        <v>62</v>
      </c>
      <c r="R74" s="242"/>
      <c r="S74" s="714"/>
      <c r="T74" s="248"/>
      <c r="U74" s="254"/>
      <c r="V74" s="268"/>
      <c r="W74" s="244" t="s">
        <v>62</v>
      </c>
      <c r="X74" s="242"/>
      <c r="Y74" s="714"/>
      <c r="Z74" s="248"/>
      <c r="AA74" s="254"/>
      <c r="AB74" s="268"/>
      <c r="AC74" s="244" t="s">
        <v>62</v>
      </c>
    </row>
    <row r="75" spans="1:31" ht="20.149999999999999" customHeight="1" thickBot="1">
      <c r="A75" s="715"/>
      <c r="B75" s="250"/>
      <c r="C75" s="252"/>
      <c r="D75" s="252"/>
      <c r="E75" s="244" t="s">
        <v>62</v>
      </c>
      <c r="F75" s="242"/>
      <c r="G75" s="715"/>
      <c r="H75" s="250"/>
      <c r="I75" s="252"/>
      <c r="J75" s="252"/>
      <c r="K75" s="244" t="s">
        <v>62</v>
      </c>
      <c r="L75" s="242"/>
      <c r="M75" s="715"/>
      <c r="N75" s="250"/>
      <c r="O75" s="252"/>
      <c r="P75" s="252"/>
      <c r="Q75" s="244" t="s">
        <v>62</v>
      </c>
      <c r="R75" s="242"/>
      <c r="S75" s="715"/>
      <c r="T75" s="250"/>
      <c r="U75" s="252"/>
      <c r="V75" s="252"/>
      <c r="W75" s="244" t="s">
        <v>62</v>
      </c>
      <c r="X75" s="242"/>
      <c r="Y75" s="715"/>
      <c r="Z75" s="250"/>
      <c r="AA75" s="252"/>
      <c r="AB75" s="252"/>
      <c r="AC75" s="244" t="s">
        <v>62</v>
      </c>
    </row>
    <row r="76" spans="1:31" ht="20.149999999999999" customHeight="1">
      <c r="A76" s="272"/>
      <c r="B76" s="273"/>
      <c r="C76" s="274"/>
      <c r="D76" s="275"/>
      <c r="E76" s="276"/>
      <c r="F76" s="242"/>
      <c r="G76" s="272"/>
      <c r="H76" s="273"/>
      <c r="I76" s="274"/>
      <c r="J76" s="275"/>
      <c r="K76" s="276"/>
      <c r="L76" s="242"/>
      <c r="M76" s="272"/>
      <c r="N76" s="273"/>
      <c r="O76" s="274"/>
      <c r="P76" s="275"/>
      <c r="Q76" s="276"/>
      <c r="R76" s="242"/>
      <c r="S76" s="272"/>
      <c r="T76" s="273"/>
      <c r="U76" s="274"/>
      <c r="V76" s="275"/>
      <c r="W76" s="276"/>
      <c r="X76" s="242"/>
      <c r="Y76" s="272"/>
      <c r="Z76" s="273"/>
      <c r="AA76" s="274"/>
      <c r="AB76" s="275"/>
      <c r="AC76" s="290"/>
    </row>
    <row r="77" spans="1:31" ht="20.149999999999999" customHeight="1">
      <c r="A77" s="731">
        <v>46279</v>
      </c>
      <c r="B77" s="731"/>
      <c r="C77" s="731"/>
      <c r="D77" s="732">
        <v>42415</v>
      </c>
      <c r="E77" s="732"/>
      <c r="F77" s="242"/>
      <c r="G77" s="731">
        <v>46280</v>
      </c>
      <c r="H77" s="731"/>
      <c r="I77" s="731"/>
      <c r="J77" s="732">
        <v>45748</v>
      </c>
      <c r="K77" s="732"/>
      <c r="L77" s="242"/>
      <c r="M77" s="731">
        <v>46281</v>
      </c>
      <c r="N77" s="731"/>
      <c r="O77" s="731"/>
      <c r="P77" s="727" t="s">
        <v>57</v>
      </c>
      <c r="Q77" s="727"/>
      <c r="R77" s="242"/>
      <c r="S77" s="731">
        <v>46282</v>
      </c>
      <c r="T77" s="731"/>
      <c r="U77" s="731"/>
      <c r="V77" s="727" t="s">
        <v>58</v>
      </c>
      <c r="W77" s="727"/>
      <c r="X77" s="242"/>
      <c r="Y77" s="731">
        <v>46283</v>
      </c>
      <c r="Z77" s="731"/>
      <c r="AA77" s="731"/>
      <c r="AB77" s="727" t="s">
        <v>59</v>
      </c>
      <c r="AC77" s="727"/>
    </row>
    <row r="78" spans="1:31" ht="20.149999999999999" customHeight="1">
      <c r="A78" s="713" t="s">
        <v>60</v>
      </c>
      <c r="B78" s="243" t="s">
        <v>33</v>
      </c>
      <c r="C78" s="243" t="s">
        <v>61</v>
      </c>
      <c r="D78" s="114">
        <v>60</v>
      </c>
      <c r="E78" s="244" t="s">
        <v>62</v>
      </c>
      <c r="F78" s="242"/>
      <c r="G78" s="713" t="s">
        <v>60</v>
      </c>
      <c r="H78" s="243" t="s">
        <v>406</v>
      </c>
      <c r="I78" s="243" t="s">
        <v>63</v>
      </c>
      <c r="J78" s="114">
        <v>80</v>
      </c>
      <c r="K78" s="244" t="s">
        <v>62</v>
      </c>
      <c r="L78" s="242"/>
      <c r="M78" s="713" t="s">
        <v>60</v>
      </c>
      <c r="N78" s="508" t="s">
        <v>551</v>
      </c>
      <c r="O78" s="508" t="s">
        <v>61</v>
      </c>
      <c r="P78" s="114">
        <v>60</v>
      </c>
      <c r="Q78" s="244" t="s">
        <v>62</v>
      </c>
      <c r="R78" s="242"/>
      <c r="S78" s="713" t="s">
        <v>60</v>
      </c>
      <c r="T78" s="243" t="s">
        <v>21</v>
      </c>
      <c r="U78" s="243" t="s">
        <v>61</v>
      </c>
      <c r="V78" s="114">
        <v>60</v>
      </c>
      <c r="W78" s="244" t="s">
        <v>62</v>
      </c>
      <c r="X78" s="242"/>
      <c r="Y78" s="713" t="s">
        <v>60</v>
      </c>
      <c r="Z78" s="508" t="s">
        <v>670</v>
      </c>
      <c r="AA78" s="243" t="s">
        <v>475</v>
      </c>
      <c r="AB78" s="114">
        <v>55</v>
      </c>
      <c r="AC78" s="244" t="s">
        <v>62</v>
      </c>
    </row>
    <row r="79" spans="1:31" ht="20.149999999999999" customHeight="1">
      <c r="A79" s="714"/>
      <c r="B79" s="71"/>
      <c r="C79" s="247" t="s">
        <v>91</v>
      </c>
      <c r="D79" s="63">
        <v>20</v>
      </c>
      <c r="E79" s="244" t="s">
        <v>62</v>
      </c>
      <c r="F79" s="242"/>
      <c r="G79" s="714"/>
      <c r="H79" s="71"/>
      <c r="I79" s="522" t="s">
        <v>564</v>
      </c>
      <c r="J79" s="506">
        <v>2</v>
      </c>
      <c r="K79" s="244" t="s">
        <v>62</v>
      </c>
      <c r="L79" s="242"/>
      <c r="M79" s="714"/>
      <c r="N79" s="515"/>
      <c r="O79" s="522" t="s">
        <v>552</v>
      </c>
      <c r="P79" s="63">
        <v>20</v>
      </c>
      <c r="Q79" s="244" t="s">
        <v>62</v>
      </c>
      <c r="R79" s="242"/>
      <c r="S79" s="714"/>
      <c r="T79" s="71"/>
      <c r="U79" s="247" t="s">
        <v>472</v>
      </c>
      <c r="V79" s="63">
        <v>20</v>
      </c>
      <c r="W79" s="244" t="s">
        <v>62</v>
      </c>
      <c r="X79" s="242"/>
      <c r="Y79" s="714"/>
      <c r="Z79" s="71"/>
      <c r="AA79" s="159" t="s">
        <v>466</v>
      </c>
      <c r="AB79" s="507">
        <v>25</v>
      </c>
      <c r="AC79" s="244" t="s">
        <v>62</v>
      </c>
    </row>
    <row r="80" spans="1:31" ht="20.149999999999999" customHeight="1">
      <c r="A80" s="714"/>
      <c r="B80" s="101"/>
      <c r="C80" s="247"/>
      <c r="D80" s="63"/>
      <c r="E80" s="244" t="s">
        <v>62</v>
      </c>
      <c r="F80" s="242"/>
      <c r="G80" s="714"/>
      <c r="H80" s="101"/>
      <c r="I80" s="247" t="s">
        <v>155</v>
      </c>
      <c r="J80" s="63">
        <v>1</v>
      </c>
      <c r="K80" s="244" t="s">
        <v>62</v>
      </c>
      <c r="L80" s="242"/>
      <c r="M80" s="714"/>
      <c r="N80" s="101"/>
      <c r="O80" s="247"/>
      <c r="P80" s="63"/>
      <c r="Q80" s="244" t="s">
        <v>62</v>
      </c>
      <c r="R80" s="242"/>
      <c r="S80" s="714"/>
      <c r="T80" s="101"/>
      <c r="U80" s="247"/>
      <c r="V80" s="63"/>
      <c r="W80" s="244" t="s">
        <v>62</v>
      </c>
      <c r="X80" s="242"/>
      <c r="Y80" s="714"/>
      <c r="Z80" s="101"/>
      <c r="AA80" s="522" t="s">
        <v>562</v>
      </c>
      <c r="AB80" s="506">
        <v>20</v>
      </c>
      <c r="AC80" s="244" t="s">
        <v>62</v>
      </c>
    </row>
    <row r="81" spans="1:35" ht="20.149999999999999" customHeight="1" thickBot="1">
      <c r="A81" s="714"/>
      <c r="B81" s="101"/>
      <c r="C81" s="247"/>
      <c r="D81" s="63"/>
      <c r="E81" s="244" t="s">
        <v>62</v>
      </c>
      <c r="F81" s="242"/>
      <c r="G81" s="714"/>
      <c r="H81" s="101"/>
      <c r="I81" s="247"/>
      <c r="J81" s="63"/>
      <c r="K81" s="244" t="s">
        <v>62</v>
      </c>
      <c r="L81" s="242"/>
      <c r="M81" s="714"/>
      <c r="N81" s="101"/>
      <c r="O81" s="247"/>
      <c r="P81" s="63"/>
      <c r="Q81" s="244" t="s">
        <v>62</v>
      </c>
      <c r="R81" s="242"/>
      <c r="S81" s="714"/>
      <c r="T81" s="101"/>
      <c r="U81" s="247"/>
      <c r="V81" s="63"/>
      <c r="W81" s="244" t="s">
        <v>62</v>
      </c>
      <c r="X81" s="242"/>
      <c r="Y81" s="714"/>
      <c r="Z81" s="101"/>
      <c r="AA81" s="247" t="s">
        <v>672</v>
      </c>
      <c r="AB81" s="63">
        <v>8</v>
      </c>
      <c r="AC81" s="244" t="s">
        <v>62</v>
      </c>
    </row>
    <row r="82" spans="1:35" ht="20.149999999999999" customHeight="1" thickBot="1">
      <c r="A82" s="714"/>
      <c r="B82" s="101"/>
      <c r="C82" s="247"/>
      <c r="D82" s="63"/>
      <c r="E82" s="244" t="s">
        <v>62</v>
      </c>
      <c r="F82" s="242"/>
      <c r="G82" s="714"/>
      <c r="H82" s="101"/>
      <c r="I82" s="159"/>
      <c r="J82" s="89"/>
      <c r="K82" s="244" t="s">
        <v>62</v>
      </c>
      <c r="L82" s="242"/>
      <c r="M82" s="714"/>
      <c r="N82" s="101"/>
      <c r="O82" s="247"/>
      <c r="P82" s="63"/>
      <c r="Q82" s="244" t="s">
        <v>62</v>
      </c>
      <c r="R82" s="242"/>
      <c r="S82" s="714"/>
      <c r="T82" s="101"/>
      <c r="U82" s="159"/>
      <c r="V82" s="89"/>
      <c r="W82" s="244" t="s">
        <v>62</v>
      </c>
      <c r="X82" s="242"/>
      <c r="Y82" s="714"/>
      <c r="Z82" s="101"/>
      <c r="AA82" s="247" t="s">
        <v>671</v>
      </c>
      <c r="AB82" s="506">
        <v>5</v>
      </c>
      <c r="AC82" s="244" t="s">
        <v>62</v>
      </c>
    </row>
    <row r="83" spans="1:35" ht="20.149999999999999" customHeight="1" thickBot="1">
      <c r="A83" s="714"/>
      <c r="B83" s="248"/>
      <c r="C83" s="159"/>
      <c r="D83" s="89"/>
      <c r="E83" s="244" t="s">
        <v>62</v>
      </c>
      <c r="F83" s="242"/>
      <c r="G83" s="714"/>
      <c r="H83" s="248"/>
      <c r="I83" s="159"/>
      <c r="J83" s="89"/>
      <c r="K83" s="244" t="s">
        <v>62</v>
      </c>
      <c r="L83" s="242"/>
      <c r="M83" s="714"/>
      <c r="N83" s="248"/>
      <c r="O83" s="159"/>
      <c r="P83" s="89"/>
      <c r="Q83" s="244" t="s">
        <v>62</v>
      </c>
      <c r="R83" s="242"/>
      <c r="S83" s="714"/>
      <c r="T83" s="248"/>
      <c r="U83" s="247"/>
      <c r="V83" s="63"/>
      <c r="W83" s="244" t="s">
        <v>62</v>
      </c>
      <c r="X83" s="242"/>
      <c r="Y83" s="714"/>
      <c r="Z83" s="248"/>
      <c r="AA83" s="159" t="s">
        <v>563</v>
      </c>
      <c r="AB83" s="89">
        <v>5</v>
      </c>
      <c r="AC83" s="244" t="s">
        <v>62</v>
      </c>
    </row>
    <row r="84" spans="1:35" ht="20.149999999999999" customHeight="1" thickBot="1">
      <c r="A84" s="714"/>
      <c r="B84" s="248"/>
      <c r="C84" s="249"/>
      <c r="D84" s="89"/>
      <c r="E84" s="244" t="s">
        <v>62</v>
      </c>
      <c r="F84" s="242"/>
      <c r="G84" s="714"/>
      <c r="H84" s="248"/>
      <c r="I84" s="159"/>
      <c r="J84" s="89"/>
      <c r="K84" s="244" t="s">
        <v>62</v>
      </c>
      <c r="L84" s="242"/>
      <c r="M84" s="714"/>
      <c r="N84" s="248"/>
      <c r="O84" s="249"/>
      <c r="P84" s="89"/>
      <c r="Q84" s="244" t="s">
        <v>62</v>
      </c>
      <c r="R84" s="242"/>
      <c r="S84" s="714"/>
      <c r="T84" s="248"/>
      <c r="U84" s="247"/>
      <c r="V84" s="63"/>
      <c r="W84" s="244" t="s">
        <v>62</v>
      </c>
      <c r="X84" s="242"/>
      <c r="Y84" s="714"/>
      <c r="Z84" s="248"/>
      <c r="AA84" s="249" t="s">
        <v>533</v>
      </c>
      <c r="AB84" s="89">
        <v>1</v>
      </c>
      <c r="AC84" s="244" t="s">
        <v>62</v>
      </c>
    </row>
    <row r="85" spans="1:35" ht="20.149999999999999" customHeight="1" thickBot="1">
      <c r="A85" s="715"/>
      <c r="B85" s="250"/>
      <c r="C85" s="251"/>
      <c r="D85" s="252"/>
      <c r="E85" s="244" t="s">
        <v>62</v>
      </c>
      <c r="F85" s="242"/>
      <c r="G85" s="715"/>
      <c r="H85" s="250"/>
      <c r="I85" s="251"/>
      <c r="J85" s="252"/>
      <c r="K85" s="244" t="s">
        <v>62</v>
      </c>
      <c r="L85" s="242"/>
      <c r="M85" s="715"/>
      <c r="N85" s="250"/>
      <c r="O85" s="251"/>
      <c r="P85" s="252"/>
      <c r="Q85" s="244" t="s">
        <v>62</v>
      </c>
      <c r="R85" s="242"/>
      <c r="S85" s="715"/>
      <c r="T85" s="250"/>
      <c r="U85" s="251"/>
      <c r="V85" s="252"/>
      <c r="W85" s="244" t="s">
        <v>62</v>
      </c>
      <c r="X85" s="242"/>
      <c r="Y85" s="715"/>
      <c r="Z85" s="250"/>
      <c r="AA85" s="534" t="s">
        <v>673</v>
      </c>
      <c r="AB85" s="535"/>
      <c r="AC85" s="244" t="s">
        <v>62</v>
      </c>
    </row>
    <row r="86" spans="1:35" ht="20.149999999999999" customHeight="1" thickBot="1">
      <c r="A86" s="713" t="s">
        <v>4</v>
      </c>
      <c r="B86" s="89" t="s">
        <v>404</v>
      </c>
      <c r="C86" s="253" t="s">
        <v>428</v>
      </c>
      <c r="D86" s="512">
        <v>75</v>
      </c>
      <c r="E86" s="244" t="s">
        <v>62</v>
      </c>
      <c r="F86" s="242"/>
      <c r="G86" s="713" t="s">
        <v>4</v>
      </c>
      <c r="H86" s="527" t="s">
        <v>545</v>
      </c>
      <c r="I86" s="253" t="s">
        <v>465</v>
      </c>
      <c r="J86" s="254">
        <v>1</v>
      </c>
      <c r="K86" s="466" t="s">
        <v>467</v>
      </c>
      <c r="L86" s="242"/>
      <c r="M86" s="713" t="s">
        <v>4</v>
      </c>
      <c r="N86" s="264" t="s">
        <v>407</v>
      </c>
      <c r="O86" s="253" t="s">
        <v>468</v>
      </c>
      <c r="P86" s="512">
        <v>75</v>
      </c>
      <c r="Q86" s="244" t="s">
        <v>62</v>
      </c>
      <c r="R86" s="242"/>
      <c r="S86" s="713" t="s">
        <v>4</v>
      </c>
      <c r="T86" s="89" t="s">
        <v>408</v>
      </c>
      <c r="U86" s="253" t="s">
        <v>455</v>
      </c>
      <c r="V86" s="254">
        <v>45</v>
      </c>
      <c r="W86" s="244" t="s">
        <v>62</v>
      </c>
      <c r="X86" s="242"/>
      <c r="Y86" s="713" t="s">
        <v>4</v>
      </c>
      <c r="Z86" s="513" t="s">
        <v>591</v>
      </c>
      <c r="AA86" s="545" t="s">
        <v>444</v>
      </c>
      <c r="AB86" s="509">
        <v>80</v>
      </c>
      <c r="AC86" s="244" t="s">
        <v>62</v>
      </c>
    </row>
    <row r="87" spans="1:35" ht="20.149999999999999" customHeight="1" thickBot="1">
      <c r="A87" s="714"/>
      <c r="B87" s="94"/>
      <c r="C87" s="71" t="s">
        <v>137</v>
      </c>
      <c r="D87" s="63">
        <v>15</v>
      </c>
      <c r="E87" s="255" t="s">
        <v>62</v>
      </c>
      <c r="F87" s="242"/>
      <c r="G87" s="714"/>
      <c r="H87" s="289"/>
      <c r="I87" s="71" t="s">
        <v>546</v>
      </c>
      <c r="J87" s="63">
        <v>0.5</v>
      </c>
      <c r="K87" s="244" t="s">
        <v>62</v>
      </c>
      <c r="L87" s="242"/>
      <c r="M87" s="714"/>
      <c r="N87" s="289"/>
      <c r="O87" s="71" t="s">
        <v>469</v>
      </c>
      <c r="P87" s="63">
        <v>20</v>
      </c>
      <c r="Q87" s="244" t="s">
        <v>62</v>
      </c>
      <c r="R87" s="242"/>
      <c r="S87" s="714"/>
      <c r="T87" s="94"/>
      <c r="U87" s="71" t="s">
        <v>139</v>
      </c>
      <c r="V87" s="63">
        <v>15</v>
      </c>
      <c r="W87" s="244" t="s">
        <v>62</v>
      </c>
      <c r="X87" s="242"/>
      <c r="Y87" s="714"/>
      <c r="Z87" s="546"/>
      <c r="AA87" s="532" t="s">
        <v>592</v>
      </c>
      <c r="AB87" s="547">
        <v>35</v>
      </c>
      <c r="AC87" s="255" t="s">
        <v>62</v>
      </c>
    </row>
    <row r="88" spans="1:35" ht="20.149999999999999" customHeight="1" thickBot="1">
      <c r="A88" s="714"/>
      <c r="B88" s="94"/>
      <c r="C88" s="71" t="s">
        <v>662</v>
      </c>
      <c r="D88" s="63">
        <v>10</v>
      </c>
      <c r="E88" s="255" t="s">
        <v>62</v>
      </c>
      <c r="F88" s="242"/>
      <c r="G88" s="714"/>
      <c r="H88" s="289"/>
      <c r="I88" s="71" t="s">
        <v>547</v>
      </c>
      <c r="J88" s="63"/>
      <c r="K88" s="244" t="s">
        <v>62</v>
      </c>
      <c r="L88" s="242"/>
      <c r="M88" s="714"/>
      <c r="N88" s="289"/>
      <c r="O88" s="71" t="s">
        <v>100</v>
      </c>
      <c r="P88" s="63">
        <v>10</v>
      </c>
      <c r="Q88" s="244" t="s">
        <v>62</v>
      </c>
      <c r="R88" s="242"/>
      <c r="S88" s="714"/>
      <c r="T88" s="94"/>
      <c r="U88" s="515" t="s">
        <v>557</v>
      </c>
      <c r="V88" s="506">
        <v>10</v>
      </c>
      <c r="W88" s="244" t="s">
        <v>62</v>
      </c>
      <c r="X88" s="242"/>
      <c r="Y88" s="714"/>
      <c r="Z88" s="513"/>
      <c r="AA88" s="515"/>
      <c r="AB88" s="547"/>
      <c r="AC88" s="255" t="s">
        <v>62</v>
      </c>
    </row>
    <row r="89" spans="1:35" ht="20.149999999999999" customHeight="1" thickBot="1">
      <c r="A89" s="714"/>
      <c r="B89" s="94"/>
      <c r="C89" s="71" t="s">
        <v>154</v>
      </c>
      <c r="D89" s="63">
        <v>10</v>
      </c>
      <c r="E89" s="255" t="s">
        <v>62</v>
      </c>
      <c r="F89" s="242"/>
      <c r="G89" s="714"/>
      <c r="H89" s="289"/>
      <c r="I89" s="71" t="s">
        <v>548</v>
      </c>
      <c r="J89" s="63"/>
      <c r="K89" s="244" t="s">
        <v>62</v>
      </c>
      <c r="L89" s="242"/>
      <c r="M89" s="714"/>
      <c r="N89" s="289"/>
      <c r="O89" s="62" t="s">
        <v>470</v>
      </c>
      <c r="P89" s="245">
        <v>3</v>
      </c>
      <c r="Q89" s="244" t="s">
        <v>62</v>
      </c>
      <c r="R89" s="242"/>
      <c r="S89" s="714"/>
      <c r="T89" s="94"/>
      <c r="U89" s="71" t="s">
        <v>445</v>
      </c>
      <c r="V89" s="63">
        <v>3</v>
      </c>
      <c r="W89" s="244" t="s">
        <v>62</v>
      </c>
      <c r="X89" s="242"/>
      <c r="Y89" s="714"/>
      <c r="Z89" s="513"/>
      <c r="AA89" s="553"/>
      <c r="AB89" s="546"/>
      <c r="AC89" s="255" t="s">
        <v>62</v>
      </c>
    </row>
    <row r="90" spans="1:35" ht="20.149999999999999" customHeight="1" thickBot="1">
      <c r="A90" s="714"/>
      <c r="B90" s="94"/>
      <c r="C90" s="515" t="s">
        <v>541</v>
      </c>
      <c r="D90" s="506">
        <v>10</v>
      </c>
      <c r="E90" s="244" t="s">
        <v>62</v>
      </c>
      <c r="F90" s="242"/>
      <c r="G90" s="714"/>
      <c r="H90" s="289"/>
      <c r="I90" s="62" t="s">
        <v>549</v>
      </c>
      <c r="J90" s="63"/>
      <c r="K90" s="244" t="s">
        <v>62</v>
      </c>
      <c r="L90" s="242"/>
      <c r="M90" s="714"/>
      <c r="N90" s="289"/>
      <c r="O90" s="245" t="s">
        <v>436</v>
      </c>
      <c r="P90" s="245">
        <v>1</v>
      </c>
      <c r="Q90" s="244" t="s">
        <v>62</v>
      </c>
      <c r="R90" s="242"/>
      <c r="S90" s="714"/>
      <c r="T90" s="94"/>
      <c r="U90" s="71"/>
      <c r="V90" s="63"/>
      <c r="W90" s="244" t="s">
        <v>62</v>
      </c>
      <c r="X90" s="242"/>
      <c r="Y90" s="714"/>
      <c r="Z90" s="94"/>
      <c r="AA90" s="283"/>
      <c r="AB90" s="257"/>
      <c r="AC90" s="282" t="s">
        <v>62</v>
      </c>
    </row>
    <row r="91" spans="1:35" ht="20.149999999999999" customHeight="1" thickBot="1">
      <c r="A91" s="714"/>
      <c r="B91" s="89"/>
      <c r="C91" s="62" t="s">
        <v>78</v>
      </c>
      <c r="D91" s="63">
        <v>0.1</v>
      </c>
      <c r="E91" s="244" t="s">
        <v>62</v>
      </c>
      <c r="F91" s="242"/>
      <c r="G91" s="714"/>
      <c r="H91" s="248"/>
      <c r="I91" s="62" t="s">
        <v>550</v>
      </c>
      <c r="J91" s="63"/>
      <c r="K91" s="244" t="s">
        <v>62</v>
      </c>
      <c r="L91" s="242"/>
      <c r="M91" s="714"/>
      <c r="N91" s="89"/>
      <c r="O91" s="245"/>
      <c r="Q91" s="244" t="s">
        <v>62</v>
      </c>
      <c r="R91" s="242"/>
      <c r="S91" s="714"/>
      <c r="T91" s="89"/>
      <c r="U91" s="62"/>
      <c r="V91" s="63"/>
      <c r="W91" s="244" t="s">
        <v>62</v>
      </c>
      <c r="X91" s="242"/>
      <c r="Y91" s="714"/>
      <c r="Z91" s="248"/>
      <c r="AA91" s="62"/>
      <c r="AB91" s="63"/>
      <c r="AC91" s="244" t="s">
        <v>62</v>
      </c>
    </row>
    <row r="92" spans="1:35" ht="20.149999999999999" customHeight="1" thickBot="1">
      <c r="A92" s="714"/>
      <c r="B92" s="89"/>
      <c r="C92" s="62"/>
      <c r="D92" s="63"/>
      <c r="E92" s="244" t="s">
        <v>62</v>
      </c>
      <c r="F92" s="242"/>
      <c r="G92" s="714"/>
      <c r="H92" s="248"/>
      <c r="I92" s="62"/>
      <c r="J92" s="254"/>
      <c r="K92" s="244" t="s">
        <v>62</v>
      </c>
      <c r="L92" s="242"/>
      <c r="M92" s="714"/>
      <c r="N92" s="89"/>
      <c r="P92" s="89"/>
      <c r="Q92" s="244" t="s">
        <v>62</v>
      </c>
      <c r="R92" s="292"/>
      <c r="S92" s="714"/>
      <c r="T92" s="89"/>
      <c r="U92" s="62"/>
      <c r="V92" s="254"/>
      <c r="W92" s="244" t="s">
        <v>62</v>
      </c>
      <c r="X92" s="242"/>
      <c r="Y92" s="714"/>
      <c r="Z92" s="248"/>
      <c r="AA92" s="62"/>
      <c r="AB92" s="254"/>
      <c r="AC92" s="244" t="s">
        <v>62</v>
      </c>
    </row>
    <row r="93" spans="1:35" ht="20.149999999999999" customHeight="1" thickBot="1">
      <c r="A93" s="715"/>
      <c r="B93" s="250"/>
      <c r="C93" s="258"/>
      <c r="D93" s="259"/>
      <c r="E93" s="244" t="s">
        <v>62</v>
      </c>
      <c r="F93" s="242"/>
      <c r="G93" s="715"/>
      <c r="H93" s="250"/>
      <c r="I93" s="258"/>
      <c r="J93" s="259"/>
      <c r="K93" s="244" t="s">
        <v>62</v>
      </c>
      <c r="L93" s="242"/>
      <c r="M93" s="715"/>
      <c r="N93" s="260"/>
      <c r="O93" s="258"/>
      <c r="P93" s="259"/>
      <c r="Q93" s="244" t="s">
        <v>62</v>
      </c>
      <c r="R93" s="242"/>
      <c r="S93" s="715"/>
      <c r="T93" s="260"/>
      <c r="U93" s="258"/>
      <c r="V93" s="259"/>
      <c r="W93" s="244" t="s">
        <v>62</v>
      </c>
      <c r="X93" s="242"/>
      <c r="Y93" s="715"/>
      <c r="Z93" s="250"/>
      <c r="AA93" s="258"/>
      <c r="AB93" s="259"/>
      <c r="AC93" s="244" t="s">
        <v>62</v>
      </c>
    </row>
    <row r="94" spans="1:35" ht="20.149999999999999" customHeight="1" thickBot="1">
      <c r="A94" s="713" t="s">
        <v>80</v>
      </c>
      <c r="B94" s="94" t="s">
        <v>405</v>
      </c>
      <c r="C94" s="459" t="s">
        <v>464</v>
      </c>
      <c r="D94" s="89">
        <v>70</v>
      </c>
      <c r="E94" s="244" t="s">
        <v>62</v>
      </c>
      <c r="F94" s="242"/>
      <c r="G94" s="713" t="s">
        <v>80</v>
      </c>
      <c r="H94" s="528" t="s">
        <v>607</v>
      </c>
      <c r="I94" s="528" t="s">
        <v>665</v>
      </c>
      <c r="J94" s="513">
        <v>40</v>
      </c>
      <c r="K94" s="244" t="s">
        <v>62</v>
      </c>
      <c r="L94" s="242"/>
      <c r="M94" s="713" t="s">
        <v>80</v>
      </c>
      <c r="N94" s="528" t="s">
        <v>554</v>
      </c>
      <c r="O94" s="89" t="s">
        <v>342</v>
      </c>
      <c r="P94" s="89">
        <v>55</v>
      </c>
      <c r="Q94" s="244" t="s">
        <v>62</v>
      </c>
      <c r="R94" s="242"/>
      <c r="S94" s="713" t="s">
        <v>80</v>
      </c>
      <c r="T94" s="528" t="s">
        <v>558</v>
      </c>
      <c r="U94" s="530" t="s">
        <v>559</v>
      </c>
      <c r="V94" s="507">
        <v>30</v>
      </c>
      <c r="W94" s="244" t="s">
        <v>62</v>
      </c>
      <c r="X94" s="242"/>
      <c r="Y94" s="713" t="s">
        <v>80</v>
      </c>
      <c r="Z94" s="88" t="s">
        <v>410</v>
      </c>
      <c r="AA94" s="88" t="s">
        <v>477</v>
      </c>
      <c r="AB94" s="94">
        <v>30</v>
      </c>
      <c r="AC94" s="244" t="s">
        <v>62</v>
      </c>
      <c r="AG94" s="415"/>
      <c r="AH94" s="415"/>
      <c r="AI94" s="281"/>
    </row>
    <row r="95" spans="1:35" ht="20.149999999999999" customHeight="1" thickBot="1">
      <c r="A95" s="714"/>
      <c r="B95" s="89"/>
      <c r="C95" s="63" t="s">
        <v>445</v>
      </c>
      <c r="D95" s="89">
        <v>10</v>
      </c>
      <c r="E95" s="244" t="s">
        <v>62</v>
      </c>
      <c r="F95" s="242"/>
      <c r="G95" s="714"/>
      <c r="H95" s="89"/>
      <c r="I95" s="507" t="s">
        <v>598</v>
      </c>
      <c r="J95" s="507">
        <v>5</v>
      </c>
      <c r="K95" s="244" t="s">
        <v>62</v>
      </c>
      <c r="L95" s="242"/>
      <c r="M95" s="714"/>
      <c r="N95" s="89"/>
      <c r="O95" s="89" t="s">
        <v>471</v>
      </c>
      <c r="P95" s="89">
        <v>10</v>
      </c>
      <c r="Q95" s="244" t="s">
        <v>62</v>
      </c>
      <c r="R95" s="242"/>
      <c r="S95" s="714"/>
      <c r="T95" s="89"/>
      <c r="U95" s="513" t="s">
        <v>473</v>
      </c>
      <c r="V95" s="513">
        <v>25</v>
      </c>
      <c r="W95" s="244" t="s">
        <v>62</v>
      </c>
      <c r="X95" s="242"/>
      <c r="Y95" s="714"/>
      <c r="Z95" s="89"/>
      <c r="AA95" s="89"/>
      <c r="AB95" s="89"/>
      <c r="AC95" s="244" t="s">
        <v>62</v>
      </c>
      <c r="AG95" s="415"/>
      <c r="AH95" s="415"/>
      <c r="AI95" s="281"/>
    </row>
    <row r="96" spans="1:35" ht="20.149999999999999" customHeight="1" thickBot="1">
      <c r="A96" s="714"/>
      <c r="B96" s="89"/>
      <c r="C96" s="89" t="s">
        <v>179</v>
      </c>
      <c r="D96" s="89">
        <v>2</v>
      </c>
      <c r="E96" s="244" t="s">
        <v>62</v>
      </c>
      <c r="F96" s="242"/>
      <c r="G96" s="714"/>
      <c r="H96" s="89"/>
      <c r="I96" s="507" t="s">
        <v>585</v>
      </c>
      <c r="J96" s="507">
        <v>5</v>
      </c>
      <c r="K96" s="244" t="s">
        <v>62</v>
      </c>
      <c r="L96" s="242"/>
      <c r="M96" s="714"/>
      <c r="N96" s="89"/>
      <c r="O96" s="89" t="s">
        <v>144</v>
      </c>
      <c r="P96" s="89">
        <v>10</v>
      </c>
      <c r="Q96" s="244" t="s">
        <v>62</v>
      </c>
      <c r="R96" s="242"/>
      <c r="S96" s="714"/>
      <c r="T96" s="89"/>
      <c r="U96" s="507" t="s">
        <v>560</v>
      </c>
      <c r="V96" s="507">
        <v>15</v>
      </c>
      <c r="W96" s="244" t="s">
        <v>62</v>
      </c>
      <c r="X96" s="242"/>
      <c r="Y96" s="714"/>
      <c r="Z96" s="89"/>
      <c r="AA96" s="89"/>
      <c r="AB96" s="89"/>
      <c r="AC96" s="244" t="s">
        <v>62</v>
      </c>
      <c r="AG96" s="415"/>
      <c r="AH96" s="416"/>
      <c r="AI96" s="281"/>
    </row>
    <row r="97" spans="1:35" ht="20.149999999999999" customHeight="1" thickBot="1">
      <c r="A97" s="714"/>
      <c r="B97" s="89"/>
      <c r="C97" s="89" t="s">
        <v>144</v>
      </c>
      <c r="D97" s="89">
        <v>2</v>
      </c>
      <c r="E97" s="244" t="s">
        <v>62</v>
      </c>
      <c r="F97" s="242"/>
      <c r="G97" s="714"/>
      <c r="H97" s="89"/>
      <c r="I97" s="507" t="s">
        <v>571</v>
      </c>
      <c r="J97" s="507">
        <v>1</v>
      </c>
      <c r="K97" s="244" t="s">
        <v>62</v>
      </c>
      <c r="L97" s="242"/>
      <c r="M97" s="714"/>
      <c r="N97" s="89"/>
      <c r="O97" s="89" t="s">
        <v>179</v>
      </c>
      <c r="P97" s="89">
        <v>3</v>
      </c>
      <c r="Q97" s="244" t="s">
        <v>62</v>
      </c>
      <c r="R97" s="242"/>
      <c r="S97" s="714"/>
      <c r="T97" s="257"/>
      <c r="U97" s="531" t="s">
        <v>561</v>
      </c>
      <c r="V97" s="532"/>
      <c r="W97" s="244" t="s">
        <v>62</v>
      </c>
      <c r="X97" s="242"/>
      <c r="Y97" s="714"/>
      <c r="Z97" s="89"/>
      <c r="AA97" s="89"/>
      <c r="AB97" s="94"/>
      <c r="AC97" s="244" t="s">
        <v>62</v>
      </c>
      <c r="AG97" s="415"/>
      <c r="AH97" s="417"/>
      <c r="AI97" s="281"/>
    </row>
    <row r="98" spans="1:35" ht="20.149999999999999" customHeight="1" thickBot="1">
      <c r="A98" s="714"/>
      <c r="B98" s="89"/>
      <c r="D98" s="89"/>
      <c r="E98" s="244" t="s">
        <v>62</v>
      </c>
      <c r="F98" s="242"/>
      <c r="G98" s="714"/>
      <c r="H98" s="89"/>
      <c r="I98" s="62"/>
      <c r="J98" s="89"/>
      <c r="K98" s="244" t="s">
        <v>62</v>
      </c>
      <c r="L98" s="242"/>
      <c r="M98" s="714"/>
      <c r="N98" s="89"/>
      <c r="O98" s="505" t="s">
        <v>555</v>
      </c>
      <c r="P98" s="507">
        <v>5</v>
      </c>
      <c r="Q98" s="244" t="s">
        <v>62</v>
      </c>
      <c r="R98" s="242"/>
      <c r="S98" s="714"/>
      <c r="T98" s="89"/>
      <c r="U98" s="513" t="s">
        <v>549</v>
      </c>
      <c r="V98" s="513"/>
      <c r="W98" s="244" t="s">
        <v>62</v>
      </c>
      <c r="X98" s="242"/>
      <c r="Y98" s="714"/>
      <c r="Z98" s="89"/>
      <c r="AA98" s="89"/>
      <c r="AB98" s="89"/>
      <c r="AC98" s="244" t="s">
        <v>62</v>
      </c>
    </row>
    <row r="99" spans="1:35" ht="20.149999999999999" customHeight="1" thickBot="1">
      <c r="A99" s="714"/>
      <c r="B99" s="89"/>
      <c r="C99" s="89"/>
      <c r="D99" s="89"/>
      <c r="E99" s="244" t="s">
        <v>62</v>
      </c>
      <c r="F99" s="242"/>
      <c r="G99" s="714"/>
      <c r="H99" s="89"/>
      <c r="I99" s="89"/>
      <c r="J99" s="89"/>
      <c r="K99" s="244" t="s">
        <v>62</v>
      </c>
      <c r="L99" s="242"/>
      <c r="M99" s="714"/>
      <c r="N99" s="89"/>
      <c r="O99" s="507" t="s">
        <v>546</v>
      </c>
      <c r="P99" s="89"/>
      <c r="Q99" s="244" t="s">
        <v>62</v>
      </c>
      <c r="R99" s="242"/>
      <c r="S99" s="714"/>
      <c r="T99" s="89"/>
      <c r="U99" s="62"/>
      <c r="V99" s="89"/>
      <c r="W99" s="244" t="s">
        <v>62</v>
      </c>
      <c r="X99" s="242"/>
      <c r="Y99" s="714"/>
      <c r="Z99" s="89"/>
      <c r="AA99" s="89"/>
      <c r="AB99" s="89"/>
      <c r="AC99" s="244" t="s">
        <v>62</v>
      </c>
    </row>
    <row r="100" spans="1:35" ht="20.149999999999999" customHeight="1">
      <c r="A100" s="714"/>
      <c r="B100" s="63"/>
      <c r="C100" s="89"/>
      <c r="D100" s="89"/>
      <c r="E100" s="244" t="s">
        <v>62</v>
      </c>
      <c r="F100" s="242"/>
      <c r="G100" s="714"/>
      <c r="H100" s="63"/>
      <c r="I100" s="242"/>
      <c r="J100" s="89"/>
      <c r="K100" s="244" t="s">
        <v>62</v>
      </c>
      <c r="L100" s="242"/>
      <c r="M100" s="714"/>
      <c r="N100" s="63"/>
      <c r="O100" s="89"/>
      <c r="P100" s="89"/>
      <c r="Q100" s="244" t="s">
        <v>62</v>
      </c>
      <c r="R100" s="242"/>
      <c r="S100" s="714"/>
      <c r="T100" s="63"/>
      <c r="U100" s="89"/>
      <c r="V100" s="89"/>
      <c r="W100" s="244" t="s">
        <v>62</v>
      </c>
      <c r="X100" s="242"/>
      <c r="Y100" s="714"/>
      <c r="Z100" s="63"/>
      <c r="AA100" s="89"/>
      <c r="AB100" s="89"/>
      <c r="AC100" s="244" t="s">
        <v>62</v>
      </c>
    </row>
    <row r="101" spans="1:35" ht="20.149999999999999" customHeight="1">
      <c r="A101" s="715"/>
      <c r="B101" s="252"/>
      <c r="C101" s="252"/>
      <c r="D101" s="252"/>
      <c r="E101" s="244" t="s">
        <v>62</v>
      </c>
      <c r="F101" s="242"/>
      <c r="G101" s="715"/>
      <c r="H101" s="252"/>
      <c r="I101" s="252"/>
      <c r="J101" s="252"/>
      <c r="K101" s="244" t="s">
        <v>62</v>
      </c>
      <c r="L101" s="242"/>
      <c r="M101" s="715"/>
      <c r="N101" s="252"/>
      <c r="O101" s="252"/>
      <c r="P101" s="89"/>
      <c r="Q101" s="244" t="s">
        <v>62</v>
      </c>
      <c r="R101" s="242"/>
      <c r="S101" s="715"/>
      <c r="T101" s="252"/>
      <c r="U101" s="252"/>
      <c r="V101" s="252"/>
      <c r="W101" s="244" t="s">
        <v>62</v>
      </c>
      <c r="X101" s="242"/>
      <c r="Y101" s="715"/>
      <c r="Z101" s="252"/>
      <c r="AA101" s="252"/>
      <c r="AB101" s="252"/>
      <c r="AC101" s="244" t="s">
        <v>62</v>
      </c>
    </row>
    <row r="102" spans="1:35" ht="20.149999999999999" customHeight="1">
      <c r="A102" s="713" t="s">
        <v>6</v>
      </c>
      <c r="B102" s="71" t="s">
        <v>388</v>
      </c>
      <c r="C102" s="256" t="s">
        <v>430</v>
      </c>
      <c r="D102" s="114">
        <v>70</v>
      </c>
      <c r="E102" s="244" t="s">
        <v>62</v>
      </c>
      <c r="F102" s="242"/>
      <c r="G102" s="713" t="s">
        <v>6</v>
      </c>
      <c r="H102" s="71" t="s">
        <v>388</v>
      </c>
      <c r="I102" s="256" t="s">
        <v>430</v>
      </c>
      <c r="J102" s="114">
        <v>70</v>
      </c>
      <c r="K102" s="244" t="s">
        <v>62</v>
      </c>
      <c r="L102" s="242"/>
      <c r="M102" s="713" t="s">
        <v>6</v>
      </c>
      <c r="N102" s="71" t="s">
        <v>165</v>
      </c>
      <c r="O102" s="261" t="s">
        <v>449</v>
      </c>
      <c r="P102" s="114">
        <v>70</v>
      </c>
      <c r="Q102" s="244" t="s">
        <v>62</v>
      </c>
      <c r="R102" s="242"/>
      <c r="S102" s="713" t="s">
        <v>6</v>
      </c>
      <c r="T102" s="71" t="s">
        <v>388</v>
      </c>
      <c r="U102" s="256" t="s">
        <v>430</v>
      </c>
      <c r="V102" s="114">
        <v>70</v>
      </c>
      <c r="W102" s="244" t="s">
        <v>62</v>
      </c>
      <c r="X102" s="242"/>
      <c r="Y102" s="713" t="s">
        <v>6</v>
      </c>
      <c r="Z102" s="71" t="s">
        <v>29</v>
      </c>
      <c r="AA102" s="261" t="s">
        <v>478</v>
      </c>
      <c r="AB102" s="114">
        <v>70</v>
      </c>
      <c r="AC102" s="244" t="s">
        <v>62</v>
      </c>
    </row>
    <row r="103" spans="1:35" ht="20.149999999999999" customHeight="1">
      <c r="A103" s="714"/>
      <c r="B103" s="71"/>
      <c r="C103" s="71"/>
      <c r="D103" s="63"/>
      <c r="E103" s="244" t="s">
        <v>62</v>
      </c>
      <c r="F103" s="242"/>
      <c r="G103" s="714"/>
      <c r="H103" s="71"/>
      <c r="I103" s="71"/>
      <c r="J103" s="63"/>
      <c r="K103" s="244" t="s">
        <v>62</v>
      </c>
      <c r="L103" s="242"/>
      <c r="M103" s="714"/>
      <c r="N103" s="71"/>
      <c r="O103" s="71"/>
      <c r="P103" s="63"/>
      <c r="Q103" s="244" t="s">
        <v>62</v>
      </c>
      <c r="R103" s="242"/>
      <c r="S103" s="714"/>
      <c r="T103" s="71"/>
      <c r="U103" s="71"/>
      <c r="V103" s="63"/>
      <c r="W103" s="244" t="s">
        <v>62</v>
      </c>
      <c r="X103" s="242"/>
      <c r="Y103" s="714"/>
      <c r="Z103" s="71"/>
      <c r="AA103" s="71"/>
      <c r="AB103" s="63"/>
      <c r="AC103" s="244" t="s">
        <v>62</v>
      </c>
    </row>
    <row r="104" spans="1:35" ht="20.149999999999999" customHeight="1">
      <c r="A104" s="714"/>
      <c r="B104" s="248"/>
      <c r="C104" s="159"/>
      <c r="D104" s="89"/>
      <c r="E104" s="244" t="s">
        <v>62</v>
      </c>
      <c r="F104" s="242"/>
      <c r="G104" s="714"/>
      <c r="H104" s="248"/>
      <c r="I104" s="159"/>
      <c r="J104" s="89"/>
      <c r="K104" s="244" t="s">
        <v>62</v>
      </c>
      <c r="L104" s="242"/>
      <c r="M104" s="714"/>
      <c r="N104" s="248"/>
      <c r="O104" s="159"/>
      <c r="P104" s="89"/>
      <c r="Q104" s="244" t="s">
        <v>62</v>
      </c>
      <c r="R104" s="242"/>
      <c r="S104" s="714"/>
      <c r="T104" s="248"/>
      <c r="U104" s="159"/>
      <c r="V104" s="89"/>
      <c r="W104" s="244" t="s">
        <v>62</v>
      </c>
      <c r="X104" s="242"/>
      <c r="Y104" s="714"/>
      <c r="Z104" s="248"/>
      <c r="AA104" s="159"/>
      <c r="AB104" s="89"/>
      <c r="AC104" s="244" t="s">
        <v>62</v>
      </c>
    </row>
    <row r="105" spans="1:35" ht="20.149999999999999" customHeight="1">
      <c r="A105" s="714"/>
      <c r="B105" s="248"/>
      <c r="C105" s="159"/>
      <c r="D105" s="89"/>
      <c r="E105" s="244" t="s">
        <v>62</v>
      </c>
      <c r="F105" s="242"/>
      <c r="G105" s="714"/>
      <c r="H105" s="248"/>
      <c r="I105" s="159"/>
      <c r="J105" s="89"/>
      <c r="K105" s="244" t="s">
        <v>62</v>
      </c>
      <c r="L105" s="242"/>
      <c r="M105" s="714"/>
      <c r="N105" s="248"/>
      <c r="O105" s="159"/>
      <c r="P105" s="89"/>
      <c r="Q105" s="244" t="s">
        <v>62</v>
      </c>
      <c r="R105" s="242"/>
      <c r="S105" s="714"/>
      <c r="T105" s="248"/>
      <c r="U105" s="159"/>
      <c r="V105" s="89"/>
      <c r="W105" s="244" t="s">
        <v>62</v>
      </c>
      <c r="X105" s="242"/>
      <c r="Y105" s="714"/>
      <c r="Z105" s="248"/>
      <c r="AA105" s="159"/>
      <c r="AB105" s="89"/>
      <c r="AC105" s="244" t="s">
        <v>62</v>
      </c>
    </row>
    <row r="106" spans="1:35" ht="20.149999999999999" customHeight="1" thickBot="1">
      <c r="A106" s="714"/>
      <c r="B106" s="248"/>
      <c r="C106" s="159"/>
      <c r="D106" s="89"/>
      <c r="E106" s="244" t="s">
        <v>62</v>
      </c>
      <c r="F106" s="242"/>
      <c r="G106" s="714"/>
      <c r="H106" s="248"/>
      <c r="I106" s="159"/>
      <c r="J106" s="89"/>
      <c r="K106" s="244" t="s">
        <v>62</v>
      </c>
      <c r="L106" s="242"/>
      <c r="M106" s="714"/>
      <c r="N106" s="248"/>
      <c r="O106" s="159"/>
      <c r="P106" s="89"/>
      <c r="Q106" s="244" t="s">
        <v>62</v>
      </c>
      <c r="R106" s="242"/>
      <c r="S106" s="714"/>
      <c r="T106" s="248"/>
      <c r="U106" s="159"/>
      <c r="V106" s="89"/>
      <c r="W106" s="244" t="s">
        <v>62</v>
      </c>
      <c r="X106" s="242"/>
      <c r="Y106" s="714"/>
      <c r="Z106" s="248"/>
      <c r="AA106" s="159"/>
      <c r="AB106" s="468"/>
      <c r="AC106" s="244" t="s">
        <v>62</v>
      </c>
    </row>
    <row r="107" spans="1:35" ht="20.149999999999999" customHeight="1" thickBot="1">
      <c r="A107" s="715"/>
      <c r="B107" s="251"/>
      <c r="C107" s="252"/>
      <c r="D107" s="252"/>
      <c r="E107" s="244" t="s">
        <v>62</v>
      </c>
      <c r="F107" s="242"/>
      <c r="G107" s="715"/>
      <c r="H107" s="251"/>
      <c r="I107" s="252"/>
      <c r="J107" s="471"/>
      <c r="K107" s="244" t="s">
        <v>62</v>
      </c>
      <c r="L107" s="242"/>
      <c r="M107" s="715"/>
      <c r="N107" s="251"/>
      <c r="O107" s="252"/>
      <c r="P107" s="469"/>
      <c r="Q107" s="244" t="s">
        <v>62</v>
      </c>
      <c r="R107" s="242"/>
      <c r="S107" s="715"/>
      <c r="T107" s="251"/>
      <c r="U107" s="252"/>
      <c r="V107" s="469"/>
      <c r="W107" s="244" t="s">
        <v>62</v>
      </c>
      <c r="X107" s="242"/>
      <c r="Y107" s="715"/>
      <c r="Z107" s="251"/>
      <c r="AA107" s="471"/>
      <c r="AB107" s="251"/>
      <c r="AC107" s="244" t="s">
        <v>62</v>
      </c>
      <c r="AF107" s="71"/>
      <c r="AG107" s="254"/>
      <c r="AH107" s="254"/>
    </row>
    <row r="108" spans="1:35" ht="20.149999999999999" customHeight="1" thickBot="1">
      <c r="A108" s="713" t="s">
        <v>86</v>
      </c>
      <c r="B108" s="524" t="s">
        <v>663</v>
      </c>
      <c r="C108" s="532" t="s">
        <v>664</v>
      </c>
      <c r="D108" s="511">
        <v>30</v>
      </c>
      <c r="E108" s="244" t="s">
        <v>62</v>
      </c>
      <c r="F108" s="242"/>
      <c r="G108" s="713" t="s">
        <v>86</v>
      </c>
      <c r="H108" s="524" t="s">
        <v>666</v>
      </c>
      <c r="I108" s="512" t="s">
        <v>187</v>
      </c>
      <c r="J108" s="533">
        <v>15</v>
      </c>
      <c r="K108" s="244" t="s">
        <v>62</v>
      </c>
      <c r="L108" s="242"/>
      <c r="M108" s="713" t="s">
        <v>86</v>
      </c>
      <c r="N108" s="529" t="s">
        <v>668</v>
      </c>
      <c r="O108" s="254" t="s">
        <v>161</v>
      </c>
      <c r="P108" s="472">
        <v>20</v>
      </c>
      <c r="Q108" s="244" t="s">
        <v>62</v>
      </c>
      <c r="R108" s="242"/>
      <c r="S108" s="713" t="s">
        <v>86</v>
      </c>
      <c r="T108" s="551" t="s">
        <v>669</v>
      </c>
      <c r="U108" s="254" t="s">
        <v>321</v>
      </c>
      <c r="V108" s="472">
        <v>15</v>
      </c>
      <c r="W108" s="244" t="s">
        <v>62</v>
      </c>
      <c r="X108" s="242"/>
      <c r="Y108" s="722" t="s">
        <v>86</v>
      </c>
      <c r="Z108" s="580" t="s">
        <v>608</v>
      </c>
      <c r="AA108" s="580" t="s">
        <v>609</v>
      </c>
      <c r="AB108" s="580">
        <v>20</v>
      </c>
      <c r="AC108" s="244" t="s">
        <v>62</v>
      </c>
      <c r="AF108" s="269"/>
      <c r="AG108" s="294"/>
      <c r="AH108" s="469"/>
    </row>
    <row r="109" spans="1:35" ht="20.149999999999999" customHeight="1" thickBot="1">
      <c r="A109" s="714"/>
      <c r="B109" s="515"/>
      <c r="C109" s="512" t="s">
        <v>599</v>
      </c>
      <c r="D109" s="511"/>
      <c r="E109" s="244" t="s">
        <v>62</v>
      </c>
      <c r="F109" s="242"/>
      <c r="G109" s="714"/>
      <c r="H109" s="524"/>
      <c r="I109" s="512" t="s">
        <v>461</v>
      </c>
      <c r="J109" s="511">
        <v>10</v>
      </c>
      <c r="K109" s="244" t="s">
        <v>62</v>
      </c>
      <c r="L109" s="242"/>
      <c r="M109" s="714"/>
      <c r="N109" s="269"/>
      <c r="O109" s="254" t="s">
        <v>88</v>
      </c>
      <c r="P109" s="268">
        <v>1</v>
      </c>
      <c r="Q109" s="244" t="s">
        <v>62</v>
      </c>
      <c r="R109" s="242"/>
      <c r="S109" s="714"/>
      <c r="T109" s="269"/>
      <c r="U109" s="254" t="s">
        <v>162</v>
      </c>
      <c r="V109" s="268">
        <v>3</v>
      </c>
      <c r="W109" s="244" t="s">
        <v>62</v>
      </c>
      <c r="X109" s="242"/>
      <c r="Y109" s="723"/>
      <c r="Z109" s="542"/>
      <c r="AA109" s="580" t="s">
        <v>610</v>
      </c>
      <c r="AB109" s="580">
        <v>15</v>
      </c>
      <c r="AC109" s="244" t="s">
        <v>62</v>
      </c>
      <c r="AF109" s="71"/>
      <c r="AG109" s="254"/>
      <c r="AH109" s="470"/>
    </row>
    <row r="110" spans="1:35" ht="20.149999999999999" customHeight="1" thickBot="1">
      <c r="A110" s="714"/>
      <c r="B110" s="248"/>
      <c r="C110" s="245"/>
      <c r="D110" s="268"/>
      <c r="E110" s="244" t="s">
        <v>62</v>
      </c>
      <c r="F110" s="242"/>
      <c r="G110" s="714"/>
      <c r="H110" s="524"/>
      <c r="I110" s="512"/>
      <c r="J110" s="511"/>
      <c r="K110" s="244" t="s">
        <v>62</v>
      </c>
      <c r="L110" s="242"/>
      <c r="M110" s="714"/>
      <c r="N110" s="248"/>
      <c r="O110" s="254"/>
      <c r="P110" s="268"/>
      <c r="Q110" s="244" t="s">
        <v>62</v>
      </c>
      <c r="R110" s="242"/>
      <c r="S110" s="714"/>
      <c r="T110" s="248"/>
      <c r="U110" s="469" t="s">
        <v>474</v>
      </c>
      <c r="V110" s="469">
        <v>3</v>
      </c>
      <c r="W110" s="244" t="s">
        <v>62</v>
      </c>
      <c r="X110" s="293"/>
      <c r="Y110" s="723"/>
      <c r="Z110" s="517"/>
      <c r="AA110" s="517"/>
      <c r="AB110" s="517"/>
      <c r="AC110" s="89" t="s">
        <v>62</v>
      </c>
    </row>
    <row r="111" spans="1:35" ht="20.149999999999999" customHeight="1" thickBot="1">
      <c r="A111" s="714"/>
      <c r="B111" s="71"/>
      <c r="C111" s="254"/>
      <c r="D111" s="268"/>
      <c r="E111" s="244" t="s">
        <v>62</v>
      </c>
      <c r="F111" s="242"/>
      <c r="G111" s="714"/>
      <c r="H111" s="269"/>
      <c r="I111" s="294"/>
      <c r="J111" s="468"/>
      <c r="K111" s="244" t="s">
        <v>62</v>
      </c>
      <c r="L111" s="242"/>
      <c r="M111" s="714"/>
      <c r="N111" s="248"/>
      <c r="O111" s="254"/>
      <c r="P111" s="268"/>
      <c r="Q111" s="244" t="s">
        <v>62</v>
      </c>
      <c r="R111" s="242"/>
      <c r="S111" s="714"/>
      <c r="T111" s="248"/>
      <c r="U111" s="468" t="s">
        <v>144</v>
      </c>
      <c r="V111" s="469">
        <v>3</v>
      </c>
      <c r="W111" s="244" t="s">
        <v>62</v>
      </c>
      <c r="X111" s="242"/>
      <c r="Y111" s="723"/>
      <c r="Z111" s="468"/>
      <c r="AA111" s="470"/>
      <c r="AB111" s="555"/>
      <c r="AC111" s="89" t="s">
        <v>62</v>
      </c>
    </row>
    <row r="112" spans="1:35" ht="20.149999999999999" customHeight="1" thickBot="1">
      <c r="A112" s="715"/>
      <c r="B112" s="269"/>
      <c r="C112" s="254"/>
      <c r="D112" s="268"/>
      <c r="E112" s="244" t="s">
        <v>62</v>
      </c>
      <c r="F112" s="242"/>
      <c r="G112" s="715"/>
      <c r="H112" s="250"/>
      <c r="I112" s="96"/>
      <c r="J112" s="467"/>
      <c r="K112" s="244" t="s">
        <v>62</v>
      </c>
      <c r="L112" s="242"/>
      <c r="M112" s="715"/>
      <c r="N112" s="250"/>
      <c r="O112" s="252"/>
      <c r="P112" s="252"/>
      <c r="Q112" s="244" t="s">
        <v>62</v>
      </c>
      <c r="R112" s="242"/>
      <c r="S112" s="715"/>
      <c r="T112" s="250"/>
      <c r="U112" s="471"/>
      <c r="V112" s="471"/>
      <c r="W112" s="477" t="s">
        <v>62</v>
      </c>
      <c r="X112" s="242"/>
      <c r="Y112" s="724"/>
      <c r="Z112" s="250"/>
      <c r="AA112" s="471"/>
      <c r="AB112" s="251"/>
      <c r="AC112" s="271" t="s">
        <v>62</v>
      </c>
    </row>
    <row r="113" spans="1:38" ht="20.149999999999999" customHeight="1" thickBot="1">
      <c r="A113" s="272"/>
      <c r="B113" s="273"/>
      <c r="C113" s="274"/>
      <c r="D113" s="275"/>
      <c r="E113" s="276"/>
      <c r="F113" s="242"/>
      <c r="G113" s="272"/>
      <c r="H113" s="273"/>
      <c r="I113" s="274"/>
      <c r="J113" s="275"/>
      <c r="K113" s="276"/>
      <c r="L113" s="242"/>
      <c r="M113" s="272"/>
      <c r="N113" s="273"/>
      <c r="O113" s="274"/>
      <c r="P113" s="275"/>
      <c r="Q113" s="276"/>
      <c r="R113" s="242"/>
      <c r="S113" s="277"/>
      <c r="T113" s="278"/>
      <c r="U113" s="274"/>
      <c r="V113" s="275"/>
      <c r="W113" s="476"/>
      <c r="X113" s="475"/>
      <c r="Y113" s="272"/>
      <c r="Z113" s="478"/>
      <c r="AA113" s="554"/>
      <c r="AB113" s="467"/>
      <c r="AC113" s="290"/>
    </row>
    <row r="114" spans="1:38" ht="20.149999999999999" customHeight="1" thickBot="1">
      <c r="A114" s="731">
        <v>46286</v>
      </c>
      <c r="B114" s="731"/>
      <c r="C114" s="733"/>
      <c r="D114" s="734">
        <v>42415</v>
      </c>
      <c r="E114" s="734"/>
      <c r="F114" s="242"/>
      <c r="G114" s="731">
        <v>46287</v>
      </c>
      <c r="H114" s="731"/>
      <c r="I114" s="731"/>
      <c r="J114" s="732">
        <v>45748</v>
      </c>
      <c r="K114" s="732"/>
      <c r="L114" s="242"/>
      <c r="M114" s="731">
        <v>46288</v>
      </c>
      <c r="N114" s="731"/>
      <c r="O114" s="731"/>
      <c r="P114" s="727" t="s">
        <v>57</v>
      </c>
      <c r="Q114" s="727"/>
      <c r="R114" s="242"/>
      <c r="S114" s="731">
        <v>46289</v>
      </c>
      <c r="T114" s="731"/>
      <c r="U114" s="731"/>
      <c r="V114" s="727" t="s">
        <v>58</v>
      </c>
      <c r="W114" s="727"/>
      <c r="X114" s="242"/>
      <c r="Y114" s="728">
        <v>46290</v>
      </c>
      <c r="Z114" s="728"/>
      <c r="AA114" s="728"/>
      <c r="AB114" s="735" t="s">
        <v>59</v>
      </c>
      <c r="AC114" s="735"/>
    </row>
    <row r="115" spans="1:38" ht="20.149999999999999" customHeight="1" thickBot="1">
      <c r="A115" s="713" t="s">
        <v>60</v>
      </c>
      <c r="B115" s="508" t="s">
        <v>677</v>
      </c>
      <c r="C115" s="578" t="s">
        <v>61</v>
      </c>
      <c r="D115" s="573">
        <v>60</v>
      </c>
      <c r="E115" s="244" t="s">
        <v>62</v>
      </c>
      <c r="F115" s="242"/>
      <c r="G115" s="713" t="s">
        <v>60</v>
      </c>
      <c r="H115" s="243" t="s">
        <v>413</v>
      </c>
      <c r="I115" s="243" t="s">
        <v>63</v>
      </c>
      <c r="J115" s="114">
        <v>60</v>
      </c>
      <c r="K115" s="244" t="s">
        <v>62</v>
      </c>
      <c r="L115" s="242"/>
      <c r="M115" s="713" t="s">
        <v>60</v>
      </c>
      <c r="N115" s="243" t="str">
        <f>[1]菜單!$C$20</f>
        <v>紫米飯</v>
      </c>
      <c r="O115" s="243" t="s">
        <v>61</v>
      </c>
      <c r="P115" s="114">
        <v>60</v>
      </c>
      <c r="Q115" s="244" t="s">
        <v>62</v>
      </c>
      <c r="R115" s="242"/>
      <c r="S115" s="713" t="s">
        <v>60</v>
      </c>
      <c r="T115" s="243" t="str">
        <f>[1]菜單!$C$21</f>
        <v>燕麥飯</v>
      </c>
      <c r="U115" s="243" t="s">
        <v>61</v>
      </c>
      <c r="V115" s="114">
        <v>60</v>
      </c>
      <c r="W115" s="244" t="s">
        <v>62</v>
      </c>
      <c r="X115" s="242"/>
      <c r="Y115" s="719" t="s">
        <v>60</v>
      </c>
      <c r="Z115" s="298"/>
      <c r="AA115" s="299"/>
      <c r="AB115" s="300"/>
      <c r="AC115" s="301" t="s">
        <v>62</v>
      </c>
    </row>
    <row r="116" spans="1:38" ht="20.149999999999999" customHeight="1" thickBot="1">
      <c r="A116" s="714"/>
      <c r="B116" s="71"/>
      <c r="C116" s="579" t="s">
        <v>481</v>
      </c>
      <c r="D116" s="574">
        <v>30</v>
      </c>
      <c r="E116" s="244" t="s">
        <v>62</v>
      </c>
      <c r="F116" s="242"/>
      <c r="G116" s="714"/>
      <c r="H116" s="71"/>
      <c r="I116" s="247" t="s">
        <v>64</v>
      </c>
      <c r="J116" s="254">
        <v>20</v>
      </c>
      <c r="K116" s="244" t="s">
        <v>62</v>
      </c>
      <c r="L116" s="242"/>
      <c r="M116" s="714"/>
      <c r="N116" s="71"/>
      <c r="O116" s="247" t="s">
        <v>90</v>
      </c>
      <c r="P116" s="63">
        <v>20</v>
      </c>
      <c r="Q116" s="244" t="s">
        <v>62</v>
      </c>
      <c r="R116" s="242"/>
      <c r="S116" s="714"/>
      <c r="T116" s="71"/>
      <c r="U116" s="246" t="s">
        <v>372</v>
      </c>
      <c r="V116" s="89">
        <v>20</v>
      </c>
      <c r="W116" s="244" t="s">
        <v>62</v>
      </c>
      <c r="X116" s="242"/>
      <c r="Y116" s="720"/>
      <c r="Z116" s="302"/>
      <c r="AA116" s="303"/>
      <c r="AB116" s="304"/>
      <c r="AC116" s="301" t="s">
        <v>62</v>
      </c>
    </row>
    <row r="117" spans="1:38" ht="20.149999999999999" customHeight="1" thickBot="1">
      <c r="A117" s="714"/>
      <c r="B117" s="101"/>
      <c r="C117" s="538" t="s">
        <v>598</v>
      </c>
      <c r="D117" s="582">
        <v>10</v>
      </c>
      <c r="E117" s="271" t="s">
        <v>62</v>
      </c>
      <c r="F117" s="242"/>
      <c r="G117" s="714"/>
      <c r="H117" s="101"/>
      <c r="I117" s="247"/>
      <c r="J117" s="254"/>
      <c r="K117" s="244" t="s">
        <v>62</v>
      </c>
      <c r="L117" s="242"/>
      <c r="M117" s="714"/>
      <c r="N117" s="101"/>
      <c r="O117" s="247"/>
      <c r="P117" s="63"/>
      <c r="Q117" s="244" t="s">
        <v>62</v>
      </c>
      <c r="R117" s="242"/>
      <c r="S117" s="714"/>
      <c r="T117" s="101"/>
      <c r="U117" s="286"/>
      <c r="V117" s="89"/>
      <c r="W117" s="244" t="s">
        <v>62</v>
      </c>
      <c r="X117" s="242"/>
      <c r="Y117" s="720"/>
      <c r="Z117" s="305"/>
      <c r="AA117" s="303"/>
      <c r="AB117" s="304"/>
      <c r="AC117" s="301" t="s">
        <v>62</v>
      </c>
    </row>
    <row r="118" spans="1:38" ht="20.149999999999999" customHeight="1" thickBot="1">
      <c r="A118" s="714"/>
      <c r="B118" s="101"/>
      <c r="C118" s="538" t="s">
        <v>568</v>
      </c>
      <c r="D118" s="582">
        <v>10</v>
      </c>
      <c r="E118" s="244" t="s">
        <v>62</v>
      </c>
      <c r="F118" s="242"/>
      <c r="G118" s="714"/>
      <c r="H118" s="101"/>
      <c r="I118" s="247"/>
      <c r="J118" s="63"/>
      <c r="K118" s="244" t="s">
        <v>62</v>
      </c>
      <c r="L118" s="242"/>
      <c r="M118" s="714"/>
      <c r="N118" s="101"/>
      <c r="O118" s="247"/>
      <c r="P118" s="63"/>
      <c r="Q118" s="244" t="s">
        <v>62</v>
      </c>
      <c r="R118" s="242"/>
      <c r="S118" s="714"/>
      <c r="T118" s="101"/>
      <c r="U118" s="247"/>
      <c r="V118" s="63"/>
      <c r="W118" s="244" t="s">
        <v>62</v>
      </c>
      <c r="X118" s="242"/>
      <c r="Y118" s="720"/>
      <c r="Z118" s="305"/>
      <c r="AA118" s="303"/>
      <c r="AB118" s="304"/>
      <c r="AC118" s="301" t="s">
        <v>62</v>
      </c>
    </row>
    <row r="119" spans="1:38" ht="20.149999999999999" customHeight="1" thickBot="1">
      <c r="A119" s="714"/>
      <c r="B119" s="101"/>
      <c r="C119" s="561" t="s">
        <v>572</v>
      </c>
      <c r="D119" s="575">
        <v>10</v>
      </c>
      <c r="E119" s="244" t="s">
        <v>62</v>
      </c>
      <c r="F119" s="242"/>
      <c r="G119" s="714"/>
      <c r="H119" s="101"/>
      <c r="I119" s="159"/>
      <c r="J119" s="89"/>
      <c r="K119" s="244" t="s">
        <v>62</v>
      </c>
      <c r="L119" s="242"/>
      <c r="M119" s="714"/>
      <c r="N119" s="101"/>
      <c r="O119" s="247"/>
      <c r="P119" s="63"/>
      <c r="Q119" s="244" t="s">
        <v>62</v>
      </c>
      <c r="R119" s="242"/>
      <c r="S119" s="714"/>
      <c r="T119" s="101"/>
      <c r="U119" s="247"/>
      <c r="V119" s="63"/>
      <c r="W119" s="244" t="s">
        <v>62</v>
      </c>
      <c r="X119" s="242"/>
      <c r="Y119" s="720"/>
      <c r="Z119" s="305"/>
      <c r="AA119" s="303"/>
      <c r="AB119" s="304"/>
      <c r="AC119" s="301" t="s">
        <v>62</v>
      </c>
    </row>
    <row r="120" spans="1:38" ht="20.149999999999999" customHeight="1" thickBot="1">
      <c r="A120" s="714"/>
      <c r="B120" s="248"/>
      <c r="C120" s="468" t="s">
        <v>479</v>
      </c>
      <c r="D120" s="576">
        <v>3</v>
      </c>
      <c r="E120" s="244" t="s">
        <v>62</v>
      </c>
      <c r="F120" s="242"/>
      <c r="G120" s="714"/>
      <c r="H120" s="248"/>
      <c r="I120" s="247"/>
      <c r="J120" s="89"/>
      <c r="K120" s="244" t="s">
        <v>62</v>
      </c>
      <c r="L120" s="242"/>
      <c r="M120" s="714"/>
      <c r="N120" s="248"/>
      <c r="O120" s="159"/>
      <c r="P120" s="89"/>
      <c r="Q120" s="244" t="s">
        <v>62</v>
      </c>
      <c r="R120" s="242"/>
      <c r="S120" s="714"/>
      <c r="T120" s="248"/>
      <c r="U120" s="159"/>
      <c r="V120" s="89"/>
      <c r="W120" s="244" t="s">
        <v>62</v>
      </c>
      <c r="X120" s="242"/>
      <c r="Y120" s="720"/>
      <c r="Z120" s="306"/>
      <c r="AA120" s="303"/>
      <c r="AB120" s="300"/>
      <c r="AC120" s="301" t="s">
        <v>62</v>
      </c>
    </row>
    <row r="121" spans="1:38" ht="20.149999999999999" customHeight="1" thickBot="1">
      <c r="A121" s="714"/>
      <c r="B121" s="248"/>
      <c r="C121" s="579" t="s">
        <v>611</v>
      </c>
      <c r="D121" s="577">
        <v>3</v>
      </c>
      <c r="E121" s="244" t="s">
        <v>62</v>
      </c>
      <c r="F121" s="242"/>
      <c r="G121" s="714"/>
      <c r="H121" s="248"/>
      <c r="I121" s="247"/>
      <c r="J121" s="89"/>
      <c r="K121" s="244" t="s">
        <v>62</v>
      </c>
      <c r="L121" s="242"/>
      <c r="M121" s="714"/>
      <c r="N121" s="248"/>
      <c r="O121" s="249"/>
      <c r="P121" s="89"/>
      <c r="Q121" s="244" t="s">
        <v>62</v>
      </c>
      <c r="R121" s="242"/>
      <c r="S121" s="714"/>
      <c r="T121" s="248"/>
      <c r="U121" s="159"/>
      <c r="V121" s="89"/>
      <c r="W121" s="244" t="s">
        <v>62</v>
      </c>
      <c r="X121" s="242"/>
      <c r="Y121" s="720"/>
      <c r="Z121" s="306"/>
      <c r="AA121" s="481"/>
      <c r="AB121" s="300"/>
      <c r="AC121" s="301" t="s">
        <v>62</v>
      </c>
      <c r="AG121" s="418"/>
      <c r="AH121" s="418"/>
      <c r="AI121" s="418"/>
      <c r="AJ121" s="246"/>
    </row>
    <row r="122" spans="1:38" ht="20.149999999999999" customHeight="1" thickBot="1">
      <c r="A122" s="715"/>
      <c r="B122" s="250"/>
      <c r="C122" s="251"/>
      <c r="D122" s="471"/>
      <c r="E122" s="244" t="s">
        <v>62</v>
      </c>
      <c r="F122" s="242"/>
      <c r="G122" s="715"/>
      <c r="H122" s="250"/>
      <c r="I122" s="251"/>
      <c r="J122" s="471"/>
      <c r="K122" s="267" t="s">
        <v>62</v>
      </c>
      <c r="L122" s="242"/>
      <c r="M122" s="715"/>
      <c r="N122" s="250"/>
      <c r="O122" s="251"/>
      <c r="P122" s="252"/>
      <c r="Q122" s="244" t="s">
        <v>62</v>
      </c>
      <c r="R122" s="242"/>
      <c r="S122" s="715"/>
      <c r="T122" s="250"/>
      <c r="U122" s="251"/>
      <c r="V122" s="252"/>
      <c r="W122" s="244" t="s">
        <v>62</v>
      </c>
      <c r="X122" s="242"/>
      <c r="Y122" s="721"/>
      <c r="Z122" s="308"/>
      <c r="AA122" s="309"/>
      <c r="AB122" s="310"/>
      <c r="AC122" s="482" t="s">
        <v>62</v>
      </c>
    </row>
    <row r="123" spans="1:38" ht="20.149999999999999" customHeight="1" thickBot="1">
      <c r="A123" s="713" t="s">
        <v>4</v>
      </c>
      <c r="B123" s="264" t="s">
        <v>678</v>
      </c>
      <c r="C123" s="461" t="s">
        <v>424</v>
      </c>
      <c r="D123" s="254">
        <v>40</v>
      </c>
      <c r="E123" s="244" t="s">
        <v>62</v>
      </c>
      <c r="F123" s="242"/>
      <c r="G123" s="713" t="s">
        <v>4</v>
      </c>
      <c r="H123" s="507" t="s">
        <v>681</v>
      </c>
      <c r="I123" s="536" t="s">
        <v>680</v>
      </c>
      <c r="J123" s="537">
        <v>80</v>
      </c>
      <c r="K123" s="517"/>
      <c r="L123" s="242"/>
      <c r="M123" s="713" t="s">
        <v>4</v>
      </c>
      <c r="N123" s="264" t="s">
        <v>414</v>
      </c>
      <c r="O123" s="253" t="s">
        <v>453</v>
      </c>
      <c r="P123" s="512">
        <v>75</v>
      </c>
      <c r="Q123" s="244" t="s">
        <v>62</v>
      </c>
      <c r="R123" s="242"/>
      <c r="S123" s="716" t="s">
        <v>4</v>
      </c>
      <c r="T123" s="89" t="str">
        <f>[1]菜單!$D$21</f>
        <v>三杯雞肉</v>
      </c>
      <c r="U123" s="461" t="s">
        <v>424</v>
      </c>
      <c r="V123" s="254">
        <v>40</v>
      </c>
      <c r="W123" s="244" t="s">
        <v>62</v>
      </c>
      <c r="X123" s="242"/>
      <c r="Y123" s="719" t="s">
        <v>4</v>
      </c>
      <c r="Z123" s="311"/>
      <c r="AA123" s="312"/>
      <c r="AB123" s="313"/>
      <c r="AC123" s="483" t="s">
        <v>95</v>
      </c>
    </row>
    <row r="124" spans="1:38" ht="20.149999999999999" customHeight="1" thickBot="1">
      <c r="A124" s="714"/>
      <c r="B124" s="289"/>
      <c r="C124" s="71" t="s">
        <v>425</v>
      </c>
      <c r="D124" s="506">
        <v>35</v>
      </c>
      <c r="E124" s="244" t="s">
        <v>62</v>
      </c>
      <c r="F124" s="242"/>
      <c r="G124" s="714"/>
      <c r="H124" s="513"/>
      <c r="I124" s="505" t="s">
        <v>755</v>
      </c>
      <c r="J124" s="537">
        <v>10</v>
      </c>
      <c r="K124" s="517"/>
      <c r="L124" s="242"/>
      <c r="M124" s="714"/>
      <c r="N124" s="289"/>
      <c r="O124" s="71" t="s">
        <v>75</v>
      </c>
      <c r="P124" s="63">
        <v>20</v>
      </c>
      <c r="Q124" s="244" t="s">
        <v>62</v>
      </c>
      <c r="R124" s="242"/>
      <c r="S124" s="717"/>
      <c r="T124" s="94"/>
      <c r="U124" s="71" t="s">
        <v>425</v>
      </c>
      <c r="V124" s="506">
        <v>35</v>
      </c>
      <c r="W124" s="244" t="s">
        <v>62</v>
      </c>
      <c r="X124" s="242"/>
      <c r="Y124" s="720"/>
      <c r="Z124" s="315"/>
      <c r="AA124" s="302"/>
      <c r="AB124" s="304"/>
      <c r="AC124" s="484" t="s">
        <v>62</v>
      </c>
      <c r="AJ124" s="281"/>
      <c r="AK124" s="419"/>
      <c r="AL124" s="280"/>
    </row>
    <row r="125" spans="1:38" ht="20.149999999999999" customHeight="1" thickBot="1">
      <c r="A125" s="714"/>
      <c r="B125" s="289"/>
      <c r="C125" s="515" t="s">
        <v>565</v>
      </c>
      <c r="D125" s="506">
        <v>35</v>
      </c>
      <c r="E125" s="244"/>
      <c r="F125" s="242"/>
      <c r="G125" s="714"/>
      <c r="H125" s="513"/>
      <c r="I125" s="515" t="s">
        <v>567</v>
      </c>
      <c r="J125" s="538">
        <v>5</v>
      </c>
      <c r="K125" s="517"/>
      <c r="L125" s="242"/>
      <c r="M125" s="714"/>
      <c r="N125" s="289"/>
      <c r="O125" s="71" t="s">
        <v>440</v>
      </c>
      <c r="P125" s="63">
        <v>10</v>
      </c>
      <c r="Q125" s="244" t="s">
        <v>62</v>
      </c>
      <c r="R125" s="242"/>
      <c r="S125" s="717"/>
      <c r="T125" s="94"/>
      <c r="U125" s="71" t="s">
        <v>483</v>
      </c>
      <c r="V125" s="63">
        <v>20</v>
      </c>
      <c r="W125" s="244" t="s">
        <v>62</v>
      </c>
      <c r="X125" s="242"/>
      <c r="Y125" s="720"/>
      <c r="Z125" s="315"/>
      <c r="AA125" s="302"/>
      <c r="AB125" s="304"/>
      <c r="AC125" s="484" t="s">
        <v>62</v>
      </c>
      <c r="AJ125" s="281"/>
      <c r="AK125" s="279"/>
      <c r="AL125" s="280"/>
    </row>
    <row r="126" spans="1:38" ht="20.149999999999999" customHeight="1" thickBot="1">
      <c r="A126" s="714"/>
      <c r="B126" s="289"/>
      <c r="C126" s="532" t="s">
        <v>549</v>
      </c>
      <c r="D126" s="63"/>
      <c r="E126" s="244"/>
      <c r="F126" s="242"/>
      <c r="G126" s="714"/>
      <c r="H126" s="513"/>
      <c r="I126" s="515" t="s">
        <v>566</v>
      </c>
      <c r="J126" s="537">
        <v>2</v>
      </c>
      <c r="K126" s="517"/>
      <c r="L126" s="242"/>
      <c r="M126" s="714"/>
      <c r="N126" s="289"/>
      <c r="O126" s="245" t="s">
        <v>144</v>
      </c>
      <c r="P126" s="63">
        <v>10</v>
      </c>
      <c r="Q126" s="244" t="s">
        <v>62</v>
      </c>
      <c r="R126" s="242"/>
      <c r="S126" s="717"/>
      <c r="T126" s="94"/>
      <c r="U126" s="462" t="s">
        <v>484</v>
      </c>
      <c r="V126" s="63">
        <v>15</v>
      </c>
      <c r="W126" s="244" t="s">
        <v>62</v>
      </c>
      <c r="X126" s="242"/>
      <c r="Y126" s="720"/>
      <c r="Z126" s="315"/>
      <c r="AA126" s="316"/>
      <c r="AB126" s="304"/>
      <c r="AC126" s="484" t="s">
        <v>62</v>
      </c>
      <c r="AJ126" s="281"/>
      <c r="AK126" s="279"/>
      <c r="AL126" s="280"/>
    </row>
    <row r="127" spans="1:38" ht="20.149999999999999" customHeight="1" thickBot="1">
      <c r="A127" s="714"/>
      <c r="B127" s="289"/>
      <c r="C127" s="245"/>
      <c r="D127" s="245"/>
      <c r="E127" s="244"/>
      <c r="F127" s="242"/>
      <c r="G127" s="714"/>
      <c r="H127" s="94"/>
      <c r="I127" s="515" t="s">
        <v>547</v>
      </c>
      <c r="J127" s="537">
        <v>2</v>
      </c>
      <c r="K127" s="517"/>
      <c r="L127" s="242"/>
      <c r="M127" s="714"/>
      <c r="N127" s="242"/>
      <c r="O127" s="245" t="s">
        <v>436</v>
      </c>
      <c r="P127" s="63">
        <v>1</v>
      </c>
      <c r="Q127" s="244" t="s">
        <v>62</v>
      </c>
      <c r="R127" s="242"/>
      <c r="S127" s="717"/>
      <c r="T127" s="94"/>
      <c r="U127" s="62" t="s">
        <v>78</v>
      </c>
      <c r="V127" s="63">
        <v>0.1</v>
      </c>
      <c r="W127" s="244" t="s">
        <v>62</v>
      </c>
      <c r="X127" s="242"/>
      <c r="Y127" s="720"/>
      <c r="Z127" s="315"/>
      <c r="AA127" s="316"/>
      <c r="AB127" s="304"/>
      <c r="AC127" s="301" t="s">
        <v>62</v>
      </c>
      <c r="AJ127" s="281"/>
      <c r="AK127" s="279"/>
      <c r="AL127" s="280"/>
    </row>
    <row r="128" spans="1:38" ht="20.149999999999999" customHeight="1" thickBot="1">
      <c r="A128" s="714"/>
      <c r="B128" s="248"/>
      <c r="C128" s="62"/>
      <c r="D128" s="63"/>
      <c r="E128" s="244" t="s">
        <v>62</v>
      </c>
      <c r="F128" s="242"/>
      <c r="G128" s="714"/>
      <c r="H128" s="248"/>
      <c r="I128" s="515"/>
      <c r="J128" s="537"/>
      <c r="K128" s="517"/>
      <c r="L128" s="242"/>
      <c r="M128" s="714"/>
      <c r="N128" s="89"/>
      <c r="O128" s="71"/>
      <c r="P128" s="63"/>
      <c r="Q128" s="244" t="s">
        <v>62</v>
      </c>
      <c r="R128" s="242"/>
      <c r="S128" s="717"/>
      <c r="T128" s="89"/>
      <c r="U128" s="62" t="s">
        <v>103</v>
      </c>
      <c r="V128" s="63">
        <v>0.1</v>
      </c>
      <c r="W128" s="244" t="s">
        <v>62</v>
      </c>
      <c r="X128" s="242"/>
      <c r="Y128" s="720"/>
      <c r="Z128" s="300"/>
      <c r="AA128" s="316"/>
      <c r="AB128" s="304"/>
      <c r="AC128" s="301" t="s">
        <v>62</v>
      </c>
    </row>
    <row r="129" spans="1:37" ht="20.149999999999999" customHeight="1" thickBot="1">
      <c r="A129" s="714"/>
      <c r="B129" s="248"/>
      <c r="C129" s="62"/>
      <c r="D129" s="254"/>
      <c r="E129" s="244" t="s">
        <v>62</v>
      </c>
      <c r="F129" s="242"/>
      <c r="G129" s="714"/>
      <c r="H129" s="89"/>
      <c r="I129" s="515"/>
      <c r="J129" s="537"/>
      <c r="K129" s="271" t="s">
        <v>62</v>
      </c>
      <c r="L129" s="242"/>
      <c r="M129" s="714"/>
      <c r="N129" s="248"/>
      <c r="O129" s="480"/>
      <c r="P129" s="63"/>
      <c r="Q129" s="244" t="s">
        <v>62</v>
      </c>
      <c r="R129" s="292"/>
      <c r="S129" s="717"/>
      <c r="T129" s="89"/>
      <c r="U129" s="62"/>
      <c r="V129" s="254"/>
      <c r="W129" s="244" t="s">
        <v>62</v>
      </c>
      <c r="X129" s="242"/>
      <c r="Y129" s="720"/>
      <c r="Z129" s="300"/>
      <c r="AA129" s="316"/>
      <c r="AB129" s="313"/>
      <c r="AC129" s="301" t="s">
        <v>62</v>
      </c>
    </row>
    <row r="130" spans="1:37" ht="20.149999999999999" customHeight="1" thickBot="1">
      <c r="A130" s="715"/>
      <c r="B130" s="250"/>
      <c r="C130" s="258"/>
      <c r="D130" s="259"/>
      <c r="E130" s="244" t="s">
        <v>62</v>
      </c>
      <c r="F130" s="242"/>
      <c r="G130" s="715"/>
      <c r="H130" s="260"/>
      <c r="I130" s="258"/>
      <c r="J130" s="259"/>
      <c r="K130" s="244" t="s">
        <v>62</v>
      </c>
      <c r="L130" s="242"/>
      <c r="M130" s="715"/>
      <c r="N130" s="250"/>
      <c r="O130" s="258"/>
      <c r="P130" s="259"/>
      <c r="Q130" s="244" t="s">
        <v>62</v>
      </c>
      <c r="R130" s="242"/>
      <c r="S130" s="718"/>
      <c r="T130" s="260"/>
      <c r="U130" s="258"/>
      <c r="V130" s="259"/>
      <c r="W130" s="244" t="s">
        <v>62</v>
      </c>
      <c r="X130" s="242"/>
      <c r="Y130" s="721"/>
      <c r="Z130" s="485"/>
      <c r="AA130" s="318"/>
      <c r="AB130" s="319"/>
      <c r="AC130" s="301" t="s">
        <v>62</v>
      </c>
      <c r="AJ130" s="281"/>
      <c r="AK130" s="281"/>
    </row>
    <row r="131" spans="1:37" ht="20.149999999999999" customHeight="1" thickBot="1">
      <c r="A131" s="713" t="s">
        <v>80</v>
      </c>
      <c r="B131" s="474" t="s">
        <v>412</v>
      </c>
      <c r="C131" s="474" t="s">
        <v>98</v>
      </c>
      <c r="D131" s="94">
        <v>75</v>
      </c>
      <c r="E131" s="244" t="s">
        <v>62</v>
      </c>
      <c r="F131" s="242"/>
      <c r="G131" s="713" t="s">
        <v>80</v>
      </c>
      <c r="H131" s="528" t="s">
        <v>682</v>
      </c>
      <c r="I131" s="528" t="s">
        <v>555</v>
      </c>
      <c r="J131" s="513">
        <v>50</v>
      </c>
      <c r="K131" s="244" t="s">
        <v>62</v>
      </c>
      <c r="L131" s="242"/>
      <c r="M131" s="713" t="s">
        <v>80</v>
      </c>
      <c r="N131" s="528" t="s">
        <v>613</v>
      </c>
      <c r="O131" s="528" t="s">
        <v>684</v>
      </c>
      <c r="P131" s="513">
        <v>25</v>
      </c>
      <c r="Q131" s="244" t="s">
        <v>62</v>
      </c>
      <c r="R131" s="242"/>
      <c r="S131" s="713" t="s">
        <v>80</v>
      </c>
      <c r="T131" s="88" t="s">
        <v>570</v>
      </c>
      <c r="U131" s="88" t="s">
        <v>455</v>
      </c>
      <c r="V131" s="94">
        <v>40</v>
      </c>
      <c r="W131" s="244" t="s">
        <v>62</v>
      </c>
      <c r="X131" s="242"/>
      <c r="Y131" s="719" t="s">
        <v>80</v>
      </c>
      <c r="Z131" s="321"/>
      <c r="AA131" s="321"/>
      <c r="AB131" s="315"/>
      <c r="AC131" s="301" t="s">
        <v>62</v>
      </c>
      <c r="AI131" s="418"/>
      <c r="AJ131" s="418"/>
      <c r="AK131" s="418"/>
    </row>
    <row r="132" spans="1:37" ht="20.149999999999999" customHeight="1" thickBot="1">
      <c r="A132" s="714"/>
      <c r="B132" s="468"/>
      <c r="C132" s="468" t="s">
        <v>471</v>
      </c>
      <c r="D132" s="468">
        <v>10</v>
      </c>
      <c r="E132" s="244" t="s">
        <v>62</v>
      </c>
      <c r="F132" s="242"/>
      <c r="G132" s="714"/>
      <c r="H132" s="507"/>
      <c r="I132" s="505" t="s">
        <v>750</v>
      </c>
      <c r="J132" s="507">
        <v>45</v>
      </c>
      <c r="K132" s="284" t="s">
        <v>62</v>
      </c>
      <c r="L132" s="242"/>
      <c r="M132" s="714"/>
      <c r="N132" s="507"/>
      <c r="O132" s="506" t="s">
        <v>162</v>
      </c>
      <c r="P132" s="507">
        <v>10</v>
      </c>
      <c r="Q132" s="244" t="s">
        <v>62</v>
      </c>
      <c r="R132" s="242"/>
      <c r="S132" s="714"/>
      <c r="T132" s="89"/>
      <c r="U132" s="459" t="s">
        <v>481</v>
      </c>
      <c r="V132" s="89">
        <v>10</v>
      </c>
      <c r="W132" s="284" t="s">
        <v>62</v>
      </c>
      <c r="X132" s="242"/>
      <c r="Y132" s="720"/>
      <c r="Z132" s="300"/>
      <c r="AA132" s="300"/>
      <c r="AB132" s="300"/>
      <c r="AC132" s="301" t="s">
        <v>62</v>
      </c>
      <c r="AI132" s="418"/>
      <c r="AJ132" s="420"/>
      <c r="AK132" s="418"/>
    </row>
    <row r="133" spans="1:37" ht="20.149999999999999" customHeight="1" thickBot="1">
      <c r="A133" s="714"/>
      <c r="B133" s="468"/>
      <c r="C133" s="468" t="s">
        <v>172</v>
      </c>
      <c r="D133" s="468">
        <v>5</v>
      </c>
      <c r="E133" s="244" t="s">
        <v>62</v>
      </c>
      <c r="F133" s="242"/>
      <c r="G133" s="714"/>
      <c r="H133" s="507"/>
      <c r="I133" s="507" t="s">
        <v>568</v>
      </c>
      <c r="J133" s="507">
        <v>5</v>
      </c>
      <c r="K133" s="284" t="s">
        <v>62</v>
      </c>
      <c r="L133" s="242"/>
      <c r="M133" s="714"/>
      <c r="N133" s="507"/>
      <c r="O133" s="507" t="s">
        <v>593</v>
      </c>
      <c r="P133" s="507">
        <v>10</v>
      </c>
      <c r="Q133" s="244" t="s">
        <v>62</v>
      </c>
      <c r="R133" s="242"/>
      <c r="S133" s="714"/>
      <c r="T133" s="89"/>
      <c r="U133" s="89" t="s">
        <v>463</v>
      </c>
      <c r="V133" s="89">
        <v>5</v>
      </c>
      <c r="W133" s="284" t="s">
        <v>62</v>
      </c>
      <c r="X133" s="242"/>
      <c r="Y133" s="720"/>
      <c r="Z133" s="300"/>
      <c r="AA133" s="300"/>
      <c r="AB133" s="300"/>
      <c r="AC133" s="301" t="s">
        <v>62</v>
      </c>
      <c r="AI133" s="418"/>
      <c r="AJ133" s="418"/>
      <c r="AK133" s="418"/>
    </row>
    <row r="134" spans="1:37" ht="20.149999999999999" customHeight="1" thickBot="1">
      <c r="A134" s="714"/>
      <c r="B134" s="257"/>
      <c r="C134" s="89"/>
      <c r="D134" s="89"/>
      <c r="E134" s="244" t="s">
        <v>62</v>
      </c>
      <c r="F134" s="242"/>
      <c r="G134" s="714"/>
      <c r="H134" s="89"/>
      <c r="I134" s="507" t="s">
        <v>595</v>
      </c>
      <c r="J134" s="89">
        <v>5</v>
      </c>
      <c r="K134" s="244"/>
      <c r="L134" s="242"/>
      <c r="M134" s="714"/>
      <c r="N134" s="507"/>
      <c r="O134" s="507" t="s">
        <v>144</v>
      </c>
      <c r="P134" s="507">
        <v>5</v>
      </c>
      <c r="Q134" s="244" t="s">
        <v>62</v>
      </c>
      <c r="R134" s="242"/>
      <c r="S134" s="714"/>
      <c r="T134" s="89"/>
      <c r="U134" s="507" t="s">
        <v>569</v>
      </c>
      <c r="V134" s="89">
        <v>2</v>
      </c>
      <c r="W134" s="244" t="s">
        <v>62</v>
      </c>
      <c r="X134" s="242"/>
      <c r="Y134" s="720"/>
      <c r="Z134" s="300"/>
      <c r="AA134" s="300"/>
      <c r="AB134" s="300"/>
      <c r="AC134" s="301" t="s">
        <v>62</v>
      </c>
    </row>
    <row r="135" spans="1:37" ht="20.149999999999999" customHeight="1" thickBot="1">
      <c r="A135" s="714"/>
      <c r="B135" s="89"/>
      <c r="C135" s="62"/>
      <c r="D135" s="89"/>
      <c r="E135" s="244" t="s">
        <v>62</v>
      </c>
      <c r="F135" s="242"/>
      <c r="G135" s="714"/>
      <c r="H135" s="89"/>
      <c r="I135" s="89"/>
      <c r="J135" s="89"/>
      <c r="K135" s="244" t="s">
        <v>62</v>
      </c>
      <c r="L135" s="242"/>
      <c r="M135" s="714"/>
      <c r="N135" s="89"/>
      <c r="O135" s="89"/>
      <c r="P135" s="89"/>
      <c r="Q135" s="244" t="s">
        <v>62</v>
      </c>
      <c r="R135" s="242"/>
      <c r="S135" s="714"/>
      <c r="T135" s="89"/>
      <c r="U135" s="505" t="s">
        <v>568</v>
      </c>
      <c r="V135" s="507">
        <v>2</v>
      </c>
      <c r="W135" s="244" t="s">
        <v>62</v>
      </c>
      <c r="X135" s="242"/>
      <c r="Y135" s="720"/>
      <c r="Z135" s="300"/>
      <c r="AA135" s="300"/>
      <c r="AB135" s="300"/>
      <c r="AC135" s="301" t="s">
        <v>62</v>
      </c>
    </row>
    <row r="136" spans="1:37" ht="20.149999999999999" customHeight="1" thickBot="1">
      <c r="A136" s="714"/>
      <c r="B136" s="257"/>
      <c r="C136" s="257"/>
      <c r="D136" s="257"/>
      <c r="E136" s="244" t="s">
        <v>62</v>
      </c>
      <c r="F136" s="242"/>
      <c r="G136" s="714"/>
      <c r="H136" s="89"/>
      <c r="I136" s="89"/>
      <c r="J136" s="89"/>
      <c r="K136" s="244" t="s">
        <v>62</v>
      </c>
      <c r="L136" s="242"/>
      <c r="M136" s="714"/>
      <c r="N136" s="89"/>
      <c r="O136" s="62"/>
      <c r="P136" s="89"/>
      <c r="Q136" s="244" t="s">
        <v>62</v>
      </c>
      <c r="R136" s="242"/>
      <c r="S136" s="714"/>
      <c r="T136" s="89"/>
      <c r="U136" s="507" t="s">
        <v>571</v>
      </c>
      <c r="V136" s="89">
        <v>1</v>
      </c>
      <c r="W136" s="244" t="s">
        <v>62</v>
      </c>
      <c r="X136" s="242"/>
      <c r="Y136" s="720"/>
      <c r="Z136" s="300"/>
      <c r="AA136" s="300"/>
      <c r="AB136" s="300"/>
      <c r="AC136" s="301" t="s">
        <v>62</v>
      </c>
    </row>
    <row r="137" spans="1:37" ht="20.149999999999999" customHeight="1" thickBot="1">
      <c r="A137" s="714"/>
      <c r="B137" s="257"/>
      <c r="C137" s="257"/>
      <c r="D137" s="257"/>
      <c r="E137" s="244" t="s">
        <v>62</v>
      </c>
      <c r="F137" s="242"/>
      <c r="G137" s="714"/>
      <c r="H137" s="63"/>
      <c r="I137" s="89"/>
      <c r="J137" s="89"/>
      <c r="K137" s="244" t="s">
        <v>62</v>
      </c>
      <c r="L137" s="242"/>
      <c r="M137" s="714"/>
      <c r="N137" s="63"/>
      <c r="O137" s="89"/>
      <c r="P137" s="89"/>
      <c r="Q137" s="244" t="s">
        <v>62</v>
      </c>
      <c r="R137" s="242"/>
      <c r="S137" s="714"/>
      <c r="T137" s="63"/>
      <c r="U137" s="468" t="s">
        <v>685</v>
      </c>
      <c r="V137" s="468"/>
      <c r="W137" s="244" t="s">
        <v>62</v>
      </c>
      <c r="X137" s="242"/>
      <c r="Y137" s="720"/>
      <c r="Z137" s="304"/>
      <c r="AA137" s="300"/>
      <c r="AB137" s="300"/>
      <c r="AC137" s="301" t="s">
        <v>62</v>
      </c>
    </row>
    <row r="138" spans="1:37" ht="20.149999999999999" customHeight="1" thickBot="1">
      <c r="A138" s="715"/>
      <c r="B138" s="252"/>
      <c r="C138" s="252"/>
      <c r="D138" s="252"/>
      <c r="E138" s="244" t="s">
        <v>62</v>
      </c>
      <c r="F138" s="242"/>
      <c r="G138" s="715"/>
      <c r="H138" s="252"/>
      <c r="I138" s="252"/>
      <c r="J138" s="252"/>
      <c r="K138" s="244" t="s">
        <v>62</v>
      </c>
      <c r="L138" s="242"/>
      <c r="M138" s="715"/>
      <c r="N138" s="252"/>
      <c r="O138" s="252"/>
      <c r="P138" s="252"/>
      <c r="Q138" s="244" t="s">
        <v>62</v>
      </c>
      <c r="R138" s="242"/>
      <c r="S138" s="715"/>
      <c r="T138" s="252"/>
      <c r="U138" s="467"/>
      <c r="V138" s="467"/>
      <c r="W138" s="244" t="s">
        <v>62</v>
      </c>
      <c r="X138" s="242"/>
      <c r="Y138" s="721"/>
      <c r="Z138" s="310"/>
      <c r="AA138" s="310"/>
      <c r="AB138" s="310"/>
      <c r="AC138" s="301" t="s">
        <v>62</v>
      </c>
    </row>
    <row r="139" spans="1:37" ht="20.149999999999999" customHeight="1">
      <c r="A139" s="713" t="s">
        <v>6</v>
      </c>
      <c r="B139" s="71" t="s">
        <v>388</v>
      </c>
      <c r="C139" s="256" t="s">
        <v>430</v>
      </c>
      <c r="D139" s="114">
        <v>70</v>
      </c>
      <c r="E139" s="244" t="s">
        <v>62</v>
      </c>
      <c r="F139" s="242"/>
      <c r="G139" s="713" t="s">
        <v>6</v>
      </c>
      <c r="H139" s="71" t="s">
        <v>388</v>
      </c>
      <c r="I139" s="256" t="s">
        <v>430</v>
      </c>
      <c r="J139" s="114">
        <v>70</v>
      </c>
      <c r="K139" s="244" t="s">
        <v>62</v>
      </c>
      <c r="L139" s="242"/>
      <c r="M139" s="713" t="s">
        <v>6</v>
      </c>
      <c r="N139" s="71" t="str">
        <f>[1]菜單!$F$20</f>
        <v>油菜</v>
      </c>
      <c r="O139" s="261" t="s">
        <v>442</v>
      </c>
      <c r="P139" s="114">
        <v>70</v>
      </c>
      <c r="Q139" s="244" t="s">
        <v>62</v>
      </c>
      <c r="R139" s="242"/>
      <c r="S139" s="713" t="s">
        <v>6</v>
      </c>
      <c r="T139" s="71" t="str">
        <f>[1]菜單!$F$21</f>
        <v>有機青菜</v>
      </c>
      <c r="U139" s="256" t="s">
        <v>430</v>
      </c>
      <c r="V139" s="114">
        <v>70</v>
      </c>
      <c r="W139" s="244" t="s">
        <v>62</v>
      </c>
      <c r="X139" s="242"/>
      <c r="Y139" s="719" t="s">
        <v>6</v>
      </c>
      <c r="Z139" s="302"/>
      <c r="AA139" s="322"/>
      <c r="AB139" s="323"/>
      <c r="AC139" s="301" t="s">
        <v>62</v>
      </c>
    </row>
    <row r="140" spans="1:37" ht="20.149999999999999" customHeight="1">
      <c r="A140" s="714"/>
      <c r="B140" s="71"/>
      <c r="C140" s="71"/>
      <c r="D140" s="63"/>
      <c r="E140" s="244" t="s">
        <v>62</v>
      </c>
      <c r="F140" s="242"/>
      <c r="G140" s="714"/>
      <c r="H140" s="71"/>
      <c r="I140" s="71"/>
      <c r="J140" s="63"/>
      <c r="K140" s="244" t="s">
        <v>62</v>
      </c>
      <c r="L140" s="242"/>
      <c r="M140" s="714"/>
      <c r="N140" s="71"/>
      <c r="O140" s="71"/>
      <c r="P140" s="63"/>
      <c r="Q140" s="244" t="s">
        <v>62</v>
      </c>
      <c r="R140" s="242"/>
      <c r="S140" s="714"/>
      <c r="T140" s="71"/>
      <c r="U140" s="71"/>
      <c r="V140" s="63"/>
      <c r="W140" s="244" t="s">
        <v>62</v>
      </c>
      <c r="X140" s="242"/>
      <c r="Y140" s="720"/>
      <c r="Z140" s="302"/>
      <c r="AA140" s="302"/>
      <c r="AB140" s="304"/>
      <c r="AC140" s="301" t="s">
        <v>62</v>
      </c>
    </row>
    <row r="141" spans="1:37" ht="20.149999999999999" customHeight="1">
      <c r="A141" s="714"/>
      <c r="B141" s="248"/>
      <c r="C141" s="159"/>
      <c r="D141" s="89"/>
      <c r="E141" s="244" t="s">
        <v>62</v>
      </c>
      <c r="F141" s="242"/>
      <c r="G141" s="714"/>
      <c r="H141" s="248"/>
      <c r="I141" s="159"/>
      <c r="J141" s="89"/>
      <c r="K141" s="244" t="s">
        <v>62</v>
      </c>
      <c r="L141" s="242"/>
      <c r="M141" s="714"/>
      <c r="N141" s="248"/>
      <c r="O141" s="468"/>
      <c r="P141" s="89"/>
      <c r="Q141" s="244" t="s">
        <v>62</v>
      </c>
      <c r="R141" s="242"/>
      <c r="S141" s="714"/>
      <c r="T141" s="248"/>
      <c r="U141" s="159"/>
      <c r="V141" s="89"/>
      <c r="W141" s="244" t="s">
        <v>62</v>
      </c>
      <c r="X141" s="242"/>
      <c r="Y141" s="720"/>
      <c r="Z141" s="302"/>
      <c r="AA141" s="324"/>
      <c r="AB141" s="323"/>
      <c r="AC141" s="301" t="s">
        <v>62</v>
      </c>
    </row>
    <row r="142" spans="1:37" ht="20.149999999999999" customHeight="1">
      <c r="A142" s="714"/>
      <c r="B142" s="248"/>
      <c r="C142" s="159"/>
      <c r="D142" s="89"/>
      <c r="E142" s="244" t="s">
        <v>62</v>
      </c>
      <c r="F142" s="242"/>
      <c r="G142" s="714"/>
      <c r="H142" s="248"/>
      <c r="I142" s="159"/>
      <c r="J142" s="89"/>
      <c r="K142" s="244" t="s">
        <v>62</v>
      </c>
      <c r="L142" s="242"/>
      <c r="M142" s="714"/>
      <c r="N142" s="248"/>
      <c r="O142" s="159"/>
      <c r="P142" s="89"/>
      <c r="Q142" s="244" t="s">
        <v>62</v>
      </c>
      <c r="R142" s="242"/>
      <c r="S142" s="714"/>
      <c r="T142" s="248"/>
      <c r="U142" s="159"/>
      <c r="V142" s="89"/>
      <c r="W142" s="244" t="s">
        <v>62</v>
      </c>
      <c r="X142" s="242"/>
      <c r="Y142" s="720"/>
      <c r="Z142" s="486"/>
      <c r="AA142" s="313"/>
      <c r="AB142" s="304"/>
      <c r="AC142" s="301" t="s">
        <v>62</v>
      </c>
    </row>
    <row r="143" spans="1:37" ht="20.149999999999999" customHeight="1">
      <c r="A143" s="714"/>
      <c r="B143" s="248"/>
      <c r="C143" s="159"/>
      <c r="D143" s="89"/>
      <c r="E143" s="244" t="s">
        <v>62</v>
      </c>
      <c r="F143" s="242"/>
      <c r="G143" s="714"/>
      <c r="H143" s="248"/>
      <c r="I143" s="159"/>
      <c r="J143" s="89"/>
      <c r="K143" s="244" t="s">
        <v>62</v>
      </c>
      <c r="L143" s="242"/>
      <c r="M143" s="714"/>
      <c r="N143" s="248"/>
      <c r="O143" s="159"/>
      <c r="P143" s="89"/>
      <c r="Q143" s="244" t="s">
        <v>62</v>
      </c>
      <c r="R143" s="242"/>
      <c r="S143" s="714"/>
      <c r="T143" s="248"/>
      <c r="U143" s="159"/>
      <c r="V143" s="89"/>
      <c r="W143" s="244" t="s">
        <v>62</v>
      </c>
      <c r="X143" s="242"/>
      <c r="Y143" s="720"/>
      <c r="Z143" s="306"/>
      <c r="AA143" s="487"/>
      <c r="AB143" s="327"/>
      <c r="AC143" s="301" t="s">
        <v>62</v>
      </c>
    </row>
    <row r="144" spans="1:37" ht="20.149999999999999" customHeight="1" thickBot="1">
      <c r="A144" s="715"/>
      <c r="B144" s="251"/>
      <c r="C144" s="252"/>
      <c r="D144" s="469"/>
      <c r="E144" s="244" t="s">
        <v>62</v>
      </c>
      <c r="F144" s="242"/>
      <c r="G144" s="715"/>
      <c r="H144" s="251"/>
      <c r="I144" s="252"/>
      <c r="J144" s="469"/>
      <c r="K144" s="244" t="s">
        <v>62</v>
      </c>
      <c r="L144" s="242"/>
      <c r="M144" s="715"/>
      <c r="N144" s="251"/>
      <c r="O144" s="252"/>
      <c r="P144" s="252"/>
      <c r="Q144" s="244" t="s">
        <v>62</v>
      </c>
      <c r="R144" s="242"/>
      <c r="S144" s="715"/>
      <c r="T144" s="251"/>
      <c r="U144" s="252"/>
      <c r="V144" s="89"/>
      <c r="W144" s="244" t="s">
        <v>62</v>
      </c>
      <c r="X144" s="242"/>
      <c r="Y144" s="721"/>
      <c r="Z144" s="309"/>
      <c r="AA144" s="310"/>
      <c r="AB144" s="300"/>
      <c r="AC144" s="301" t="s">
        <v>62</v>
      </c>
    </row>
    <row r="145" spans="1:29" ht="20.149999999999999" customHeight="1" thickBot="1">
      <c r="A145" s="713" t="s">
        <v>86</v>
      </c>
      <c r="B145" s="524" t="s">
        <v>617</v>
      </c>
      <c r="C145" s="512" t="s">
        <v>614</v>
      </c>
      <c r="D145" s="557">
        <v>25</v>
      </c>
      <c r="E145" s="244" t="s">
        <v>62</v>
      </c>
      <c r="F145" s="242"/>
      <c r="G145" s="722" t="s">
        <v>86</v>
      </c>
      <c r="H145" s="556" t="s">
        <v>415</v>
      </c>
      <c r="I145" s="532" t="s">
        <v>472</v>
      </c>
      <c r="J145" s="557">
        <v>20</v>
      </c>
      <c r="K145" s="244" t="s">
        <v>62</v>
      </c>
      <c r="L145" s="242"/>
      <c r="M145" s="713" t="s">
        <v>86</v>
      </c>
      <c r="N145" s="564" t="s">
        <v>618</v>
      </c>
      <c r="O145" s="565" t="s">
        <v>587</v>
      </c>
      <c r="P145" s="566">
        <v>20</v>
      </c>
      <c r="Q145" s="244" t="s">
        <v>62</v>
      </c>
      <c r="R145" s="242"/>
      <c r="S145" s="713" t="s">
        <v>86</v>
      </c>
      <c r="T145" s="248" t="str">
        <f>[1]菜單!$G$21</f>
        <v>冬瓜枸杞湯</v>
      </c>
      <c r="U145" s="254" t="s">
        <v>180</v>
      </c>
      <c r="V145" s="268">
        <v>30</v>
      </c>
      <c r="W145" s="244" t="s">
        <v>62</v>
      </c>
      <c r="X145" s="242"/>
      <c r="Y145" s="719" t="s">
        <v>86</v>
      </c>
      <c r="Z145" s="315"/>
      <c r="AA145" s="324"/>
      <c r="AB145" s="323"/>
      <c r="AC145" s="301" t="s">
        <v>62</v>
      </c>
    </row>
    <row r="146" spans="1:29" ht="20.149999999999999" customHeight="1" thickBot="1">
      <c r="A146" s="714"/>
      <c r="B146" s="524"/>
      <c r="C146" s="559" t="s">
        <v>616</v>
      </c>
      <c r="D146" s="559">
        <v>5</v>
      </c>
      <c r="E146" s="244" t="s">
        <v>62</v>
      </c>
      <c r="F146" s="242"/>
      <c r="G146" s="723"/>
      <c r="H146" s="539"/>
      <c r="I146" s="512" t="s">
        <v>612</v>
      </c>
      <c r="J146" s="506">
        <v>10</v>
      </c>
      <c r="K146" s="244" t="s">
        <v>62</v>
      </c>
      <c r="L146" s="242"/>
      <c r="M146" s="714"/>
      <c r="N146" s="539"/>
      <c r="O146" s="561" t="s">
        <v>577</v>
      </c>
      <c r="P146" s="559">
        <v>10</v>
      </c>
      <c r="Q146" s="244" t="s">
        <v>62</v>
      </c>
      <c r="R146" s="242"/>
      <c r="S146" s="714"/>
      <c r="T146" s="248"/>
      <c r="U146" s="254" t="s">
        <v>104</v>
      </c>
      <c r="V146" s="268">
        <v>1</v>
      </c>
      <c r="W146" s="244" t="s">
        <v>62</v>
      </c>
      <c r="X146" s="242"/>
      <c r="Y146" s="720"/>
      <c r="Z146" s="306"/>
      <c r="AA146" s="313"/>
      <c r="AB146" s="304"/>
      <c r="AC146" s="301" t="s">
        <v>62</v>
      </c>
    </row>
    <row r="147" spans="1:29" ht="20.149999999999999" customHeight="1" thickBot="1">
      <c r="A147" s="714"/>
      <c r="B147" s="558"/>
      <c r="C147" s="561" t="s">
        <v>548</v>
      </c>
      <c r="D147" s="559"/>
      <c r="E147" s="244" t="s">
        <v>62</v>
      </c>
      <c r="F147" s="242"/>
      <c r="G147" s="723"/>
      <c r="H147" s="263"/>
      <c r="I147" s="245"/>
      <c r="J147" s="268"/>
      <c r="K147" s="244" t="s">
        <v>62</v>
      </c>
      <c r="L147" s="242"/>
      <c r="M147" s="714"/>
      <c r="N147" s="560"/>
      <c r="O147" s="510" t="s">
        <v>599</v>
      </c>
      <c r="P147" s="537"/>
      <c r="Q147" s="244" t="s">
        <v>62</v>
      </c>
      <c r="R147" s="242"/>
      <c r="S147" s="714"/>
      <c r="T147" s="248"/>
      <c r="U147" s="512" t="s">
        <v>548</v>
      </c>
      <c r="V147" s="268"/>
      <c r="W147" s="244" t="s">
        <v>62</v>
      </c>
      <c r="X147" s="293"/>
      <c r="Y147" s="720"/>
      <c r="Z147" s="306"/>
      <c r="AA147" s="313"/>
      <c r="AB147" s="327"/>
      <c r="AC147" s="301" t="s">
        <v>62</v>
      </c>
    </row>
    <row r="148" spans="1:29" ht="20.149999999999999" customHeight="1" thickBot="1">
      <c r="A148" s="714"/>
      <c r="B148" s="560"/>
      <c r="C148" s="561" t="s">
        <v>429</v>
      </c>
      <c r="D148" s="559"/>
      <c r="E148" s="244" t="s">
        <v>62</v>
      </c>
      <c r="F148" s="242"/>
      <c r="G148" s="723"/>
      <c r="H148" s="296"/>
      <c r="I148" s="257"/>
      <c r="J148" s="257"/>
      <c r="K148" s="244" t="s">
        <v>62</v>
      </c>
      <c r="L148" s="242"/>
      <c r="M148" s="714"/>
      <c r="N148" s="248"/>
      <c r="O148" s="468"/>
      <c r="P148" s="468"/>
      <c r="Q148" s="244" t="s">
        <v>62</v>
      </c>
      <c r="R148" s="242"/>
      <c r="S148" s="714"/>
      <c r="T148" s="248"/>
      <c r="U148" s="254"/>
      <c r="V148" s="268"/>
      <c r="W148" s="244" t="s">
        <v>62</v>
      </c>
      <c r="X148" s="242"/>
      <c r="Y148" s="720"/>
      <c r="Z148" s="306"/>
      <c r="AA148" s="313"/>
      <c r="AB148" s="327"/>
      <c r="AC148" s="301" t="s">
        <v>62</v>
      </c>
    </row>
    <row r="149" spans="1:29" ht="20.149999999999999" customHeight="1" thickBot="1">
      <c r="A149" s="715"/>
      <c r="B149" s="562"/>
      <c r="C149" s="583" t="s">
        <v>615</v>
      </c>
      <c r="D149" s="563"/>
      <c r="E149" s="244" t="s">
        <v>62</v>
      </c>
      <c r="F149" s="242"/>
      <c r="G149" s="724"/>
      <c r="H149" s="250"/>
      <c r="I149" s="252"/>
      <c r="J149" s="252"/>
      <c r="K149" s="244" t="s">
        <v>62</v>
      </c>
      <c r="L149" s="242"/>
      <c r="M149" s="715"/>
      <c r="N149" s="250"/>
      <c r="O149" s="467"/>
      <c r="P149" s="467"/>
      <c r="Q149" s="244" t="s">
        <v>62</v>
      </c>
      <c r="R149" s="242"/>
      <c r="S149" s="715"/>
      <c r="T149" s="250"/>
      <c r="U149" s="252"/>
      <c r="V149" s="252"/>
      <c r="W149" s="244" t="s">
        <v>62</v>
      </c>
      <c r="X149" s="242"/>
      <c r="Y149" s="721"/>
      <c r="Z149" s="308"/>
      <c r="AA149" s="310"/>
      <c r="AB149" s="310"/>
      <c r="AC149" s="301" t="s">
        <v>62</v>
      </c>
    </row>
    <row r="150" spans="1:29" ht="20.149999999999999" customHeight="1" thickBot="1">
      <c r="A150" s="272"/>
      <c r="B150" s="273"/>
      <c r="C150" s="274"/>
      <c r="D150" s="275"/>
      <c r="E150" s="276"/>
      <c r="F150" s="242"/>
      <c r="G150" s="272"/>
      <c r="H150" s="273"/>
      <c r="I150" s="274"/>
      <c r="J150" s="275"/>
      <c r="K150" s="276"/>
      <c r="L150" s="242"/>
      <c r="M150" s="272"/>
      <c r="N150" s="273"/>
      <c r="O150" s="274"/>
      <c r="P150" s="275"/>
      <c r="Q150" s="276"/>
      <c r="R150" s="242"/>
      <c r="S150" s="272"/>
      <c r="T150" s="273"/>
      <c r="U150" s="274"/>
      <c r="V150" s="275"/>
      <c r="W150" s="276"/>
      <c r="X150" s="242"/>
      <c r="Y150" s="488"/>
      <c r="Z150" s="489"/>
      <c r="AA150" s="490"/>
      <c r="AB150" s="491"/>
      <c r="AC150" s="301"/>
    </row>
    <row r="151" spans="1:29" s="407" customFormat="1" ht="20.149999999999999" customHeight="1">
      <c r="A151" s="728">
        <v>46293</v>
      </c>
      <c r="B151" s="728"/>
      <c r="C151" s="729"/>
      <c r="D151" s="730">
        <v>42415</v>
      </c>
      <c r="E151" s="730"/>
      <c r="F151" s="242"/>
      <c r="G151" s="731">
        <v>46294</v>
      </c>
      <c r="H151" s="731"/>
      <c r="I151" s="731"/>
      <c r="J151" s="732">
        <v>45748</v>
      </c>
      <c r="K151" s="732"/>
      <c r="L151" s="242"/>
      <c r="M151" s="731">
        <v>46295</v>
      </c>
      <c r="N151" s="731"/>
      <c r="O151" s="731"/>
      <c r="P151" s="727" t="s">
        <v>130</v>
      </c>
      <c r="Q151" s="727"/>
      <c r="R151" s="242"/>
      <c r="S151" s="731"/>
      <c r="T151" s="731"/>
      <c r="U151" s="731"/>
      <c r="V151" s="727" t="s">
        <v>58</v>
      </c>
      <c r="W151" s="727"/>
      <c r="X151" s="242"/>
      <c r="Y151" s="731"/>
      <c r="Z151" s="731"/>
      <c r="AA151" s="731"/>
      <c r="AB151" s="727" t="s">
        <v>59</v>
      </c>
      <c r="AC151" s="727"/>
    </row>
    <row r="152" spans="1:29" s="407" customFormat="1" ht="20.149999999999999" customHeight="1">
      <c r="A152" s="719" t="s">
        <v>60</v>
      </c>
      <c r="B152" s="298"/>
      <c r="C152" s="298"/>
      <c r="D152" s="323"/>
      <c r="E152" s="301" t="s">
        <v>62</v>
      </c>
      <c r="F152" s="242"/>
      <c r="G152" s="713" t="s">
        <v>60</v>
      </c>
      <c r="H152" s="243" t="s">
        <v>418</v>
      </c>
      <c r="I152" s="243" t="s">
        <v>63</v>
      </c>
      <c r="J152" s="114">
        <v>60</v>
      </c>
      <c r="K152" s="244" t="s">
        <v>62</v>
      </c>
      <c r="L152" s="242"/>
      <c r="M152" s="713" t="s">
        <v>60</v>
      </c>
      <c r="N152" s="243" t="s">
        <v>21</v>
      </c>
      <c r="O152" s="243" t="s">
        <v>61</v>
      </c>
      <c r="P152" s="114">
        <v>60</v>
      </c>
      <c r="Q152" s="244" t="s">
        <v>62</v>
      </c>
      <c r="R152" s="242"/>
      <c r="S152" s="713" t="s">
        <v>60</v>
      </c>
      <c r="T152" s="243"/>
      <c r="U152" s="243"/>
      <c r="V152" s="114"/>
      <c r="W152" s="244" t="s">
        <v>62</v>
      </c>
      <c r="X152" s="242"/>
      <c r="Y152" s="713"/>
      <c r="Z152" s="243"/>
      <c r="AA152" s="243"/>
      <c r="AB152" s="114"/>
      <c r="AC152" s="244" t="s">
        <v>62</v>
      </c>
    </row>
    <row r="153" spans="1:29" s="407" customFormat="1" ht="20.149999999999999" customHeight="1">
      <c r="A153" s="720"/>
      <c r="B153" s="302"/>
      <c r="C153" s="299"/>
      <c r="D153" s="300"/>
      <c r="E153" s="301" t="s">
        <v>62</v>
      </c>
      <c r="F153" s="242"/>
      <c r="G153" s="714"/>
      <c r="H153" s="71"/>
      <c r="I153" s="247" t="s">
        <v>485</v>
      </c>
      <c r="J153" s="63">
        <v>1</v>
      </c>
      <c r="K153" s="244" t="s">
        <v>62</v>
      </c>
      <c r="L153" s="242"/>
      <c r="M153" s="714"/>
      <c r="N153" s="71"/>
      <c r="O153" s="247" t="s">
        <v>472</v>
      </c>
      <c r="P153" s="89">
        <v>20</v>
      </c>
      <c r="Q153" s="244" t="s">
        <v>62</v>
      </c>
      <c r="R153" s="242"/>
      <c r="S153" s="714"/>
      <c r="T153" s="71"/>
      <c r="U153" s="247"/>
      <c r="V153" s="89"/>
      <c r="W153" s="244" t="s">
        <v>62</v>
      </c>
      <c r="X153" s="242"/>
      <c r="Y153" s="714"/>
      <c r="Z153" s="71"/>
      <c r="AA153" s="247"/>
      <c r="AB153" s="89"/>
      <c r="AC153" s="244" t="s">
        <v>62</v>
      </c>
    </row>
    <row r="154" spans="1:29" s="407" customFormat="1" ht="20.149999999999999" customHeight="1">
      <c r="A154" s="720"/>
      <c r="B154" s="305"/>
      <c r="C154" s="303"/>
      <c r="D154" s="304"/>
      <c r="E154" s="301" t="s">
        <v>62</v>
      </c>
      <c r="F154" s="242"/>
      <c r="G154" s="714"/>
      <c r="H154" s="101"/>
      <c r="I154" s="247"/>
      <c r="J154" s="63"/>
      <c r="K154" s="244" t="s">
        <v>62</v>
      </c>
      <c r="L154" s="242"/>
      <c r="M154" s="714"/>
      <c r="N154" s="101"/>
      <c r="O154" s="247"/>
      <c r="P154" s="63"/>
      <c r="Q154" s="244" t="s">
        <v>62</v>
      </c>
      <c r="R154" s="242"/>
      <c r="S154" s="714"/>
      <c r="T154" s="101"/>
      <c r="U154" s="247"/>
      <c r="V154" s="63"/>
      <c r="W154" s="244" t="s">
        <v>62</v>
      </c>
      <c r="X154" s="242"/>
      <c r="Y154" s="714"/>
      <c r="Z154" s="101"/>
      <c r="AA154" s="247"/>
      <c r="AB154" s="63"/>
      <c r="AC154" s="244" t="s">
        <v>62</v>
      </c>
    </row>
    <row r="155" spans="1:29" s="407" customFormat="1" ht="20.149999999999999" customHeight="1">
      <c r="A155" s="720"/>
      <c r="B155" s="305"/>
      <c r="C155" s="303"/>
      <c r="D155" s="304"/>
      <c r="E155" s="301" t="s">
        <v>62</v>
      </c>
      <c r="F155" s="242"/>
      <c r="G155" s="714"/>
      <c r="H155" s="101"/>
      <c r="I155" s="247"/>
      <c r="J155" s="63"/>
      <c r="K155" s="244" t="s">
        <v>62</v>
      </c>
      <c r="L155" s="242"/>
      <c r="M155" s="714"/>
      <c r="N155" s="101"/>
      <c r="O155" s="247"/>
      <c r="P155" s="63"/>
      <c r="Q155" s="244" t="s">
        <v>62</v>
      </c>
      <c r="R155" s="242"/>
      <c r="S155" s="714"/>
      <c r="T155" s="101"/>
      <c r="U155" s="247"/>
      <c r="V155" s="63"/>
      <c r="W155" s="244" t="s">
        <v>62</v>
      </c>
      <c r="X155" s="242"/>
      <c r="Y155" s="714"/>
      <c r="Z155" s="101"/>
      <c r="AA155" s="247"/>
      <c r="AB155" s="63"/>
      <c r="AC155" s="244" t="s">
        <v>62</v>
      </c>
    </row>
    <row r="156" spans="1:29" s="407" customFormat="1" ht="20.149999999999999" customHeight="1">
      <c r="A156" s="720"/>
      <c r="B156" s="305"/>
      <c r="C156" s="303"/>
      <c r="D156" s="304"/>
      <c r="E156" s="301" t="s">
        <v>62</v>
      </c>
      <c r="F156" s="242"/>
      <c r="G156" s="714"/>
      <c r="H156" s="101"/>
      <c r="I156" s="247"/>
      <c r="J156" s="63"/>
      <c r="K156" s="244" t="s">
        <v>62</v>
      </c>
      <c r="L156" s="242"/>
      <c r="M156" s="714"/>
      <c r="N156" s="101"/>
      <c r="O156" s="247"/>
      <c r="P156" s="63"/>
      <c r="Q156" s="244" t="s">
        <v>62</v>
      </c>
      <c r="R156" s="242"/>
      <c r="S156" s="714"/>
      <c r="T156" s="101"/>
      <c r="U156" s="247"/>
      <c r="V156" s="63"/>
      <c r="W156" s="244" t="s">
        <v>62</v>
      </c>
      <c r="X156" s="242"/>
      <c r="Y156" s="714"/>
      <c r="Z156" s="101"/>
      <c r="AA156" s="247"/>
      <c r="AB156" s="63"/>
      <c r="AC156" s="244" t="s">
        <v>62</v>
      </c>
    </row>
    <row r="157" spans="1:29" s="407" customFormat="1" ht="20.149999999999999" customHeight="1">
      <c r="A157" s="720"/>
      <c r="B157" s="306"/>
      <c r="C157" s="307"/>
      <c r="D157" s="300"/>
      <c r="E157" s="301" t="s">
        <v>62</v>
      </c>
      <c r="F157" s="242"/>
      <c r="G157" s="714"/>
      <c r="H157" s="248"/>
      <c r="I157" s="159"/>
      <c r="J157" s="89"/>
      <c r="K157" s="244" t="s">
        <v>62</v>
      </c>
      <c r="L157" s="242"/>
      <c r="M157" s="714"/>
      <c r="N157" s="248"/>
      <c r="O157" s="159"/>
      <c r="P157" s="89"/>
      <c r="Q157" s="244" t="s">
        <v>62</v>
      </c>
      <c r="R157" s="242"/>
      <c r="S157" s="714"/>
      <c r="T157" s="248"/>
      <c r="U157" s="159"/>
      <c r="V157" s="89"/>
      <c r="W157" s="244" t="s">
        <v>62</v>
      </c>
      <c r="X157" s="242"/>
      <c r="Y157" s="714"/>
      <c r="Z157" s="248"/>
      <c r="AA157" s="159"/>
      <c r="AB157" s="89"/>
      <c r="AC157" s="244" t="s">
        <v>62</v>
      </c>
    </row>
    <row r="158" spans="1:29" s="407" customFormat="1" ht="20.149999999999999" customHeight="1">
      <c r="A158" s="720"/>
      <c r="B158" s="306"/>
      <c r="C158" s="307"/>
      <c r="D158" s="300"/>
      <c r="E158" s="301" t="s">
        <v>62</v>
      </c>
      <c r="F158" s="242"/>
      <c r="G158" s="714"/>
      <c r="H158" s="248"/>
      <c r="I158" s="159"/>
      <c r="J158" s="89"/>
      <c r="K158" s="244" t="s">
        <v>62</v>
      </c>
      <c r="L158" s="242"/>
      <c r="M158" s="714"/>
      <c r="N158" s="248"/>
      <c r="O158" s="159"/>
      <c r="P158" s="89"/>
      <c r="Q158" s="244" t="s">
        <v>62</v>
      </c>
      <c r="R158" s="242"/>
      <c r="S158" s="714"/>
      <c r="T158" s="248"/>
      <c r="U158" s="159"/>
      <c r="V158" s="89"/>
      <c r="W158" s="244" t="s">
        <v>62</v>
      </c>
      <c r="X158" s="242"/>
      <c r="Y158" s="714"/>
      <c r="Z158" s="248"/>
      <c r="AA158" s="159"/>
      <c r="AB158" s="89"/>
      <c r="AC158" s="244" t="s">
        <v>62</v>
      </c>
    </row>
    <row r="159" spans="1:29" s="407" customFormat="1" ht="20.149999999999999" customHeight="1" thickBot="1">
      <c r="A159" s="721"/>
      <c r="B159" s="308"/>
      <c r="C159" s="309"/>
      <c r="D159" s="310"/>
      <c r="E159" s="301" t="s">
        <v>62</v>
      </c>
      <c r="F159" s="242"/>
      <c r="G159" s="715"/>
      <c r="H159" s="250"/>
      <c r="I159" s="251"/>
      <c r="J159" s="252"/>
      <c r="K159" s="244" t="s">
        <v>62</v>
      </c>
      <c r="L159" s="242"/>
      <c r="M159" s="715"/>
      <c r="N159" s="250"/>
      <c r="O159" s="251"/>
      <c r="P159" s="252"/>
      <c r="Q159" s="244" t="s">
        <v>62</v>
      </c>
      <c r="R159" s="242"/>
      <c r="S159" s="715"/>
      <c r="T159" s="250"/>
      <c r="U159" s="251"/>
      <c r="V159" s="252"/>
      <c r="W159" s="244" t="s">
        <v>62</v>
      </c>
      <c r="X159" s="242"/>
      <c r="Y159" s="715"/>
      <c r="Z159" s="250"/>
      <c r="AA159" s="251"/>
      <c r="AB159" s="252"/>
      <c r="AC159" s="244" t="s">
        <v>62</v>
      </c>
    </row>
    <row r="160" spans="1:29" s="407" customFormat="1" ht="20.149999999999999" customHeight="1" thickBot="1">
      <c r="A160" s="719" t="s">
        <v>4</v>
      </c>
      <c r="B160" s="492"/>
      <c r="C160" s="316"/>
      <c r="D160" s="304"/>
      <c r="E160" s="301" t="s">
        <v>62</v>
      </c>
      <c r="F160" s="242"/>
      <c r="G160" s="713" t="s">
        <v>4</v>
      </c>
      <c r="H160" s="568" t="s">
        <v>687</v>
      </c>
      <c r="I160" s="569" t="s">
        <v>424</v>
      </c>
      <c r="J160" s="570">
        <v>40</v>
      </c>
      <c r="K160" s="244" t="s">
        <v>62</v>
      </c>
      <c r="L160" s="242"/>
      <c r="M160" s="713" t="s">
        <v>4</v>
      </c>
      <c r="N160" s="89" t="s">
        <v>420</v>
      </c>
      <c r="O160" s="463" t="s">
        <v>486</v>
      </c>
      <c r="P160" s="63">
        <v>80</v>
      </c>
      <c r="Q160" s="244" t="s">
        <v>62</v>
      </c>
      <c r="R160" s="242"/>
      <c r="S160" s="713" t="s">
        <v>4</v>
      </c>
      <c r="T160" s="264"/>
      <c r="U160" s="253"/>
      <c r="V160" s="254"/>
      <c r="W160" s="244" t="s">
        <v>62</v>
      </c>
      <c r="X160" s="242"/>
      <c r="Y160" s="716"/>
      <c r="Z160" s="89"/>
      <c r="AA160" s="62"/>
      <c r="AB160" s="63"/>
      <c r="AC160" s="244" t="s">
        <v>62</v>
      </c>
    </row>
    <row r="161" spans="1:29" s="407" customFormat="1" ht="20.149999999999999" customHeight="1" thickBot="1">
      <c r="A161" s="720"/>
      <c r="B161" s="493"/>
      <c r="C161" s="316"/>
      <c r="D161" s="304"/>
      <c r="E161" s="301" t="s">
        <v>62</v>
      </c>
      <c r="F161" s="242"/>
      <c r="G161" s="714"/>
      <c r="H161" s="513"/>
      <c r="I161" s="571" t="s">
        <v>425</v>
      </c>
      <c r="J161" s="526">
        <v>35</v>
      </c>
      <c r="K161" s="244" t="s">
        <v>62</v>
      </c>
      <c r="L161" s="242"/>
      <c r="M161" s="714"/>
      <c r="N161" s="94"/>
      <c r="O161" s="62"/>
      <c r="P161" s="63"/>
      <c r="Q161" s="255" t="s">
        <v>62</v>
      </c>
      <c r="R161" s="242"/>
      <c r="S161" s="714"/>
      <c r="T161" s="94"/>
      <c r="U161" s="71"/>
      <c r="V161" s="63"/>
      <c r="W161" s="244" t="s">
        <v>62</v>
      </c>
      <c r="X161" s="242"/>
      <c r="Y161" s="717"/>
      <c r="Z161" s="94"/>
      <c r="AA161" s="62"/>
      <c r="AB161" s="63"/>
      <c r="AC161" s="255" t="s">
        <v>62</v>
      </c>
    </row>
    <row r="162" spans="1:29" s="407" customFormat="1" ht="20.149999999999999" customHeight="1" thickBot="1">
      <c r="A162" s="720"/>
      <c r="B162" s="493"/>
      <c r="C162" s="316"/>
      <c r="D162" s="304"/>
      <c r="E162" s="301" t="s">
        <v>62</v>
      </c>
      <c r="F162" s="242"/>
      <c r="G162" s="714"/>
      <c r="H162" s="513"/>
      <c r="I162" s="505" t="s">
        <v>619</v>
      </c>
      <c r="J162" s="506">
        <v>20</v>
      </c>
      <c r="K162" s="244" t="s">
        <v>62</v>
      </c>
      <c r="L162" s="242"/>
      <c r="M162" s="714"/>
      <c r="N162" s="94"/>
      <c r="O162" s="62"/>
      <c r="P162" s="63"/>
      <c r="Q162" s="255" t="s">
        <v>62</v>
      </c>
      <c r="R162" s="242"/>
      <c r="S162" s="714"/>
      <c r="T162" s="94"/>
      <c r="U162" s="71"/>
      <c r="V162" s="63"/>
      <c r="W162" s="244" t="s">
        <v>62</v>
      </c>
      <c r="X162" s="242"/>
      <c r="Y162" s="717"/>
      <c r="Z162" s="94"/>
      <c r="AA162" s="62"/>
      <c r="AB162" s="63"/>
      <c r="AC162" s="255" t="s">
        <v>62</v>
      </c>
    </row>
    <row r="163" spans="1:29" s="407" customFormat="1" ht="20.149999999999999" customHeight="1" thickBot="1">
      <c r="A163" s="720"/>
      <c r="B163" s="493"/>
      <c r="C163" s="316"/>
      <c r="D163" s="304"/>
      <c r="E163" s="301" t="s">
        <v>62</v>
      </c>
      <c r="F163" s="242"/>
      <c r="G163" s="714"/>
      <c r="H163" s="513"/>
      <c r="I163" s="515" t="s">
        <v>620</v>
      </c>
      <c r="J163" s="506">
        <v>10</v>
      </c>
      <c r="K163" s="244" t="s">
        <v>62</v>
      </c>
      <c r="L163" s="242"/>
      <c r="M163" s="714"/>
      <c r="N163" s="94"/>
      <c r="O163" s="62"/>
      <c r="P163" s="63"/>
      <c r="Q163" s="255" t="s">
        <v>62</v>
      </c>
      <c r="R163" s="242"/>
      <c r="S163" s="714"/>
      <c r="T163" s="94"/>
      <c r="U163" s="62"/>
      <c r="V163" s="63"/>
      <c r="W163" s="244" t="s">
        <v>62</v>
      </c>
      <c r="X163" s="242"/>
      <c r="Y163" s="717"/>
      <c r="Z163" s="94"/>
      <c r="AA163" s="62"/>
      <c r="AB163" s="63"/>
      <c r="AC163" s="255" t="s">
        <v>62</v>
      </c>
    </row>
    <row r="164" spans="1:29" s="407" customFormat="1" ht="20.149999999999999" customHeight="1">
      <c r="A164" s="720"/>
      <c r="B164" s="494"/>
      <c r="C164" s="316"/>
      <c r="D164" s="304"/>
      <c r="E164" s="301" t="s">
        <v>62</v>
      </c>
      <c r="F164" s="242"/>
      <c r="G164" s="714"/>
      <c r="H164" s="513"/>
      <c r="I164" s="505" t="s">
        <v>604</v>
      </c>
      <c r="J164" s="512">
        <v>10</v>
      </c>
      <c r="K164" s="244" t="s">
        <v>62</v>
      </c>
      <c r="L164" s="242"/>
      <c r="M164" s="714"/>
      <c r="N164" s="94"/>
      <c r="O164" s="62"/>
      <c r="P164" s="63"/>
      <c r="Q164" s="255" t="s">
        <v>62</v>
      </c>
      <c r="R164" s="242"/>
      <c r="S164" s="714"/>
      <c r="T164" s="263"/>
      <c r="U164" s="62"/>
      <c r="V164" s="63"/>
      <c r="W164" s="244" t="s">
        <v>62</v>
      </c>
      <c r="X164" s="242"/>
      <c r="Y164" s="717"/>
      <c r="Z164" s="94"/>
      <c r="AA164" s="62"/>
      <c r="AB164" s="63"/>
      <c r="AC164" s="255" t="s">
        <v>62</v>
      </c>
    </row>
    <row r="165" spans="1:29" s="407" customFormat="1" ht="20.149999999999999" customHeight="1">
      <c r="A165" s="720"/>
      <c r="B165" s="300"/>
      <c r="C165" s="316"/>
      <c r="D165" s="304"/>
      <c r="E165" s="301" t="s">
        <v>62</v>
      </c>
      <c r="F165" s="242"/>
      <c r="G165" s="714"/>
      <c r="H165" s="89"/>
      <c r="I165" s="71"/>
      <c r="J165" s="63"/>
      <c r="K165" s="244" t="s">
        <v>62</v>
      </c>
      <c r="L165" s="242"/>
      <c r="M165" s="714"/>
      <c r="N165" s="89"/>
      <c r="O165" s="62"/>
      <c r="P165" s="63"/>
      <c r="Q165" s="244" t="s">
        <v>62</v>
      </c>
      <c r="R165" s="242"/>
      <c r="S165" s="714"/>
      <c r="T165" s="248"/>
      <c r="U165" s="253"/>
      <c r="V165" s="254"/>
      <c r="W165" s="244" t="s">
        <v>62</v>
      </c>
      <c r="X165" s="242"/>
      <c r="Y165" s="717"/>
      <c r="Z165" s="89"/>
      <c r="AA165" s="62"/>
      <c r="AB165" s="63"/>
      <c r="AC165" s="244" t="s">
        <v>62</v>
      </c>
    </row>
    <row r="166" spans="1:29" s="407" customFormat="1" ht="20.149999999999999" customHeight="1">
      <c r="A166" s="720"/>
      <c r="B166" s="300"/>
      <c r="C166" s="316"/>
      <c r="D166" s="313"/>
      <c r="E166" s="301" t="s">
        <v>62</v>
      </c>
      <c r="F166" s="242"/>
      <c r="G166" s="714"/>
      <c r="H166" s="94"/>
      <c r="I166" s="62"/>
      <c r="J166" s="254"/>
      <c r="K166" s="244" t="s">
        <v>62</v>
      </c>
      <c r="L166" s="242"/>
      <c r="M166" s="714"/>
      <c r="N166" s="94"/>
      <c r="O166" s="62"/>
      <c r="P166" s="254"/>
      <c r="Q166" s="244" t="s">
        <v>62</v>
      </c>
      <c r="R166" s="292"/>
      <c r="S166" s="714"/>
      <c r="T166" s="94"/>
      <c r="U166" s="71"/>
      <c r="V166" s="63"/>
      <c r="W166" s="244" t="s">
        <v>62</v>
      </c>
      <c r="X166" s="242"/>
      <c r="Y166" s="717"/>
      <c r="Z166" s="94"/>
      <c r="AA166" s="62"/>
      <c r="AB166" s="254"/>
      <c r="AC166" s="244" t="s">
        <v>62</v>
      </c>
    </row>
    <row r="167" spans="1:29" s="407" customFormat="1" ht="20.149999999999999" customHeight="1">
      <c r="A167" s="720"/>
      <c r="B167" s="308"/>
      <c r="C167" s="318"/>
      <c r="D167" s="319"/>
      <c r="E167" s="301" t="s">
        <v>62</v>
      </c>
      <c r="F167" s="242"/>
      <c r="G167" s="714"/>
      <c r="H167" s="250"/>
      <c r="I167" s="258"/>
      <c r="J167" s="259"/>
      <c r="K167" s="244" t="s">
        <v>62</v>
      </c>
      <c r="L167" s="242"/>
      <c r="M167" s="715"/>
      <c r="N167" s="250"/>
      <c r="O167" s="258"/>
      <c r="P167" s="259"/>
      <c r="Q167" s="244" t="s">
        <v>62</v>
      </c>
      <c r="R167" s="242"/>
      <c r="S167" s="714"/>
      <c r="T167" s="94"/>
      <c r="U167" s="71"/>
      <c r="V167" s="320"/>
      <c r="W167" s="244" t="s">
        <v>62</v>
      </c>
      <c r="X167" s="242"/>
      <c r="Y167" s="718"/>
      <c r="Z167" s="250"/>
      <c r="AA167" s="258"/>
      <c r="AB167" s="259"/>
      <c r="AC167" s="244" t="s">
        <v>62</v>
      </c>
    </row>
    <row r="168" spans="1:29" s="407" customFormat="1" ht="20.149999999999999" customHeight="1">
      <c r="A168" s="725" t="s">
        <v>80</v>
      </c>
      <c r="B168" s="487"/>
      <c r="C168" s="487"/>
      <c r="D168" s="487"/>
      <c r="E168" s="301" t="s">
        <v>62</v>
      </c>
      <c r="F168" s="242"/>
      <c r="G168" s="713" t="s">
        <v>80</v>
      </c>
      <c r="H168" s="94" t="s">
        <v>419</v>
      </c>
      <c r="I168" s="503" t="s">
        <v>487</v>
      </c>
      <c r="J168" s="94">
        <v>35</v>
      </c>
      <c r="K168" s="244" t="s">
        <v>62</v>
      </c>
      <c r="L168" s="242"/>
      <c r="M168" s="714" t="s">
        <v>80</v>
      </c>
      <c r="N168" s="528" t="s">
        <v>689</v>
      </c>
      <c r="O168" s="528" t="s">
        <v>437</v>
      </c>
      <c r="P168" s="513">
        <v>65</v>
      </c>
      <c r="Q168" s="244" t="s">
        <v>62</v>
      </c>
      <c r="R168" s="242"/>
      <c r="S168" s="713" t="s">
        <v>80</v>
      </c>
      <c r="T168" s="88"/>
      <c r="U168" s="88"/>
      <c r="V168" s="88"/>
      <c r="W168" s="244" t="s">
        <v>62</v>
      </c>
      <c r="X168" s="242"/>
      <c r="Y168" s="713"/>
      <c r="Z168" s="88"/>
      <c r="AA168" s="88"/>
      <c r="AB168" s="94"/>
      <c r="AC168" s="244" t="s">
        <v>62</v>
      </c>
    </row>
    <row r="169" spans="1:29" s="407" customFormat="1" ht="20.149999999999999" customHeight="1">
      <c r="A169" s="726"/>
      <c r="B169" s="495"/>
      <c r="C169" s="487"/>
      <c r="D169" s="487"/>
      <c r="E169" s="301" t="s">
        <v>62</v>
      </c>
      <c r="F169" s="242"/>
      <c r="G169" s="714"/>
      <c r="H169" s="89"/>
      <c r="I169" s="459" t="s">
        <v>488</v>
      </c>
      <c r="J169" s="89">
        <v>35</v>
      </c>
      <c r="K169" s="244" t="s">
        <v>62</v>
      </c>
      <c r="L169" s="242"/>
      <c r="M169" s="714"/>
      <c r="N169" s="507"/>
      <c r="O169" s="507" t="s">
        <v>572</v>
      </c>
      <c r="P169" s="507">
        <v>10</v>
      </c>
      <c r="Q169" s="244" t="s">
        <v>62</v>
      </c>
      <c r="R169" s="242"/>
      <c r="S169" s="714"/>
      <c r="T169" s="89"/>
      <c r="U169" s="89"/>
      <c r="V169" s="89"/>
      <c r="W169" s="244" t="s">
        <v>62</v>
      </c>
      <c r="X169" s="242"/>
      <c r="Y169" s="714"/>
      <c r="Z169" s="89"/>
      <c r="AA169" s="89"/>
      <c r="AB169" s="89"/>
      <c r="AC169" s="244" t="s">
        <v>62</v>
      </c>
    </row>
    <row r="170" spans="1:29" s="407" customFormat="1" ht="20.149999999999999" customHeight="1">
      <c r="A170" s="726"/>
      <c r="B170" s="300"/>
      <c r="C170" s="300"/>
      <c r="D170" s="300"/>
      <c r="E170" s="301" t="s">
        <v>62</v>
      </c>
      <c r="F170" s="242"/>
      <c r="G170" s="714"/>
      <c r="H170" s="89"/>
      <c r="I170" s="63" t="s">
        <v>438</v>
      </c>
      <c r="J170" s="89">
        <v>10</v>
      </c>
      <c r="K170" s="244" t="s">
        <v>62</v>
      </c>
      <c r="L170" s="242"/>
      <c r="M170" s="714"/>
      <c r="N170" s="507"/>
      <c r="O170" s="507" t="s">
        <v>573</v>
      </c>
      <c r="P170" s="513">
        <v>5</v>
      </c>
      <c r="Q170" s="244" t="s">
        <v>62</v>
      </c>
      <c r="R170" s="242"/>
      <c r="S170" s="714"/>
      <c r="T170" s="89"/>
      <c r="U170" s="89"/>
      <c r="V170" s="89"/>
      <c r="W170" s="244" t="s">
        <v>62</v>
      </c>
      <c r="X170" s="242"/>
      <c r="Y170" s="714"/>
      <c r="Z170" s="89"/>
      <c r="AA170" s="89"/>
      <c r="AB170" s="94"/>
      <c r="AC170" s="244" t="s">
        <v>62</v>
      </c>
    </row>
    <row r="171" spans="1:29" s="407" customFormat="1" ht="20.149999999999999" customHeight="1">
      <c r="A171" s="720"/>
      <c r="B171" s="485"/>
      <c r="C171" s="496"/>
      <c r="D171" s="300"/>
      <c r="E171" s="301" t="s">
        <v>62</v>
      </c>
      <c r="F171" s="242"/>
      <c r="G171" s="714"/>
      <c r="H171" s="89"/>
      <c r="I171" s="89" t="s">
        <v>179</v>
      </c>
      <c r="J171" s="89">
        <v>2</v>
      </c>
      <c r="K171" s="244" t="s">
        <v>62</v>
      </c>
      <c r="L171" s="242"/>
      <c r="M171" s="714"/>
      <c r="N171" s="507"/>
      <c r="O171" s="507" t="s">
        <v>575</v>
      </c>
      <c r="P171" s="513">
        <v>3</v>
      </c>
      <c r="Q171" s="244" t="s">
        <v>62</v>
      </c>
      <c r="R171" s="242"/>
      <c r="S171" s="714"/>
      <c r="T171" s="89"/>
      <c r="U171" s="63"/>
      <c r="V171" s="89"/>
      <c r="W171" s="244" t="s">
        <v>62</v>
      </c>
      <c r="X171" s="242"/>
      <c r="Y171" s="714"/>
      <c r="Z171" s="89"/>
      <c r="AA171" s="89"/>
      <c r="AB171" s="89"/>
      <c r="AC171" s="244" t="s">
        <v>62</v>
      </c>
    </row>
    <row r="172" spans="1:29" s="407" customFormat="1" ht="20.149999999999999" customHeight="1">
      <c r="A172" s="720"/>
      <c r="B172" s="306"/>
      <c r="C172" s="300"/>
      <c r="D172" s="495"/>
      <c r="E172" s="301" t="s">
        <v>62</v>
      </c>
      <c r="F172" s="242"/>
      <c r="G172" s="714"/>
      <c r="H172" s="89"/>
      <c r="I172" s="89"/>
      <c r="J172" s="89"/>
      <c r="K172" s="244" t="s">
        <v>62</v>
      </c>
      <c r="L172" s="242"/>
      <c r="M172" s="714"/>
      <c r="N172" s="507"/>
      <c r="O172" s="507" t="s">
        <v>556</v>
      </c>
      <c r="P172" s="507">
        <v>2</v>
      </c>
      <c r="Q172" s="244" t="s">
        <v>62</v>
      </c>
      <c r="R172" s="242"/>
      <c r="S172" s="714"/>
      <c r="T172" s="89"/>
      <c r="U172" s="62"/>
      <c r="V172" s="89"/>
      <c r="W172" s="244" t="s">
        <v>62</v>
      </c>
      <c r="X172" s="242"/>
      <c r="Y172" s="714"/>
      <c r="Z172" s="89"/>
      <c r="AA172" s="62"/>
      <c r="AB172" s="89"/>
      <c r="AC172" s="244" t="s">
        <v>62</v>
      </c>
    </row>
    <row r="173" spans="1:29" s="407" customFormat="1" ht="20.149999999999999" customHeight="1">
      <c r="A173" s="720"/>
      <c r="B173" s="300"/>
      <c r="C173" s="300"/>
      <c r="D173" s="495"/>
      <c r="E173" s="301" t="s">
        <v>62</v>
      </c>
      <c r="F173" s="242"/>
      <c r="G173" s="714"/>
      <c r="H173" s="89"/>
      <c r="I173" s="62"/>
      <c r="J173" s="89"/>
      <c r="K173" s="244" t="s">
        <v>62</v>
      </c>
      <c r="L173" s="242"/>
      <c r="M173" s="714"/>
      <c r="N173" s="507"/>
      <c r="O173" s="505" t="s">
        <v>553</v>
      </c>
      <c r="P173" s="507"/>
      <c r="Q173" s="244" t="s">
        <v>62</v>
      </c>
      <c r="R173" s="242"/>
      <c r="S173" s="714"/>
      <c r="T173" s="89"/>
      <c r="U173" s="62"/>
      <c r="V173" s="89"/>
      <c r="W173" s="244" t="s">
        <v>62</v>
      </c>
      <c r="X173" s="242"/>
      <c r="Y173" s="714"/>
      <c r="Z173" s="89"/>
      <c r="AA173" s="62"/>
      <c r="AB173" s="89"/>
      <c r="AC173" s="244" t="s">
        <v>62</v>
      </c>
    </row>
    <row r="174" spans="1:29" s="407" customFormat="1" ht="20.149999999999999" customHeight="1">
      <c r="A174" s="720"/>
      <c r="B174" s="304"/>
      <c r="C174" s="495"/>
      <c r="D174" s="495"/>
      <c r="E174" s="301" t="s">
        <v>62</v>
      </c>
      <c r="F174" s="242"/>
      <c r="G174" s="714"/>
      <c r="H174" s="63"/>
      <c r="I174" s="89"/>
      <c r="J174" s="89"/>
      <c r="K174" s="244" t="s">
        <v>62</v>
      </c>
      <c r="L174" s="242"/>
      <c r="M174" s="714"/>
      <c r="N174" s="506"/>
      <c r="O174" s="507" t="s">
        <v>543</v>
      </c>
      <c r="P174" s="507"/>
      <c r="Q174" s="244" t="s">
        <v>62</v>
      </c>
      <c r="R174" s="242"/>
      <c r="S174" s="714"/>
      <c r="T174" s="63"/>
      <c r="U174" s="89"/>
      <c r="V174" s="89"/>
      <c r="W174" s="244" t="s">
        <v>62</v>
      </c>
      <c r="X174" s="242"/>
      <c r="Y174" s="714"/>
      <c r="Z174" s="63"/>
      <c r="AA174" s="89"/>
      <c r="AB174" s="89"/>
      <c r="AC174" s="244" t="s">
        <v>62</v>
      </c>
    </row>
    <row r="175" spans="1:29" s="407" customFormat="1" ht="20.149999999999999" customHeight="1">
      <c r="A175" s="721"/>
      <c r="B175" s="310"/>
      <c r="C175" s="310"/>
      <c r="D175" s="310"/>
      <c r="E175" s="301" t="s">
        <v>62</v>
      </c>
      <c r="F175" s="242"/>
      <c r="G175" s="715"/>
      <c r="H175" s="252"/>
      <c r="I175" s="252"/>
      <c r="J175" s="252"/>
      <c r="K175" s="244" t="s">
        <v>62</v>
      </c>
      <c r="L175" s="242"/>
      <c r="M175" s="715"/>
      <c r="N175" s="252"/>
      <c r="O175" s="252"/>
      <c r="P175" s="252"/>
      <c r="Q175" s="244" t="s">
        <v>62</v>
      </c>
      <c r="R175" s="242"/>
      <c r="S175" s="715"/>
      <c r="T175" s="252"/>
      <c r="U175" s="252"/>
      <c r="V175" s="252"/>
      <c r="W175" s="244" t="s">
        <v>62</v>
      </c>
      <c r="X175" s="242"/>
      <c r="Y175" s="715"/>
      <c r="Z175" s="252"/>
      <c r="AA175" s="252"/>
      <c r="AB175" s="252"/>
      <c r="AC175" s="244" t="s">
        <v>62</v>
      </c>
    </row>
    <row r="176" spans="1:29" s="407" customFormat="1" ht="20.149999999999999" customHeight="1">
      <c r="A176" s="719" t="s">
        <v>6</v>
      </c>
      <c r="B176" s="302"/>
      <c r="C176" s="322"/>
      <c r="D176" s="323"/>
      <c r="E176" s="301" t="s">
        <v>62</v>
      </c>
      <c r="F176" s="242"/>
      <c r="G176" s="713" t="s">
        <v>6</v>
      </c>
      <c r="H176" s="71" t="s">
        <v>388</v>
      </c>
      <c r="I176" s="261" t="s">
        <v>430</v>
      </c>
      <c r="J176" s="114">
        <v>70</v>
      </c>
      <c r="K176" s="244" t="s">
        <v>62</v>
      </c>
      <c r="L176" s="242"/>
      <c r="M176" s="713" t="s">
        <v>6</v>
      </c>
      <c r="N176" s="71" t="s">
        <v>36</v>
      </c>
      <c r="O176" s="261" t="s">
        <v>458</v>
      </c>
      <c r="P176" s="114">
        <v>70</v>
      </c>
      <c r="Q176" s="244" t="s">
        <v>62</v>
      </c>
      <c r="R176" s="242"/>
      <c r="S176" s="713" t="s">
        <v>6</v>
      </c>
      <c r="T176" s="71"/>
      <c r="U176" s="261"/>
      <c r="V176" s="114"/>
      <c r="W176" s="244" t="s">
        <v>62</v>
      </c>
      <c r="X176" s="242"/>
      <c r="Y176" s="713"/>
      <c r="Z176" s="71"/>
      <c r="AA176" s="261"/>
      <c r="AB176" s="114"/>
      <c r="AC176" s="244" t="s">
        <v>62</v>
      </c>
    </row>
    <row r="177" spans="1:29" s="407" customFormat="1" ht="20.149999999999999" customHeight="1">
      <c r="A177" s="720"/>
      <c r="B177" s="302"/>
      <c r="C177" s="302"/>
      <c r="D177" s="304"/>
      <c r="E177" s="301" t="s">
        <v>62</v>
      </c>
      <c r="F177" s="242"/>
      <c r="G177" s="714"/>
      <c r="H177" s="71"/>
      <c r="I177" s="71"/>
      <c r="J177" s="63"/>
      <c r="K177" s="244" t="s">
        <v>62</v>
      </c>
      <c r="L177" s="242"/>
      <c r="M177" s="714"/>
      <c r="N177" s="71"/>
      <c r="O177" s="71"/>
      <c r="P177" s="63"/>
      <c r="Q177" s="244" t="s">
        <v>62</v>
      </c>
      <c r="R177" s="242"/>
      <c r="S177" s="714"/>
      <c r="T177" s="71"/>
      <c r="U177" s="71"/>
      <c r="V177" s="63"/>
      <c r="W177" s="244" t="s">
        <v>62</v>
      </c>
      <c r="X177" s="242"/>
      <c r="Y177" s="714"/>
      <c r="Z177" s="71"/>
      <c r="AA177" s="71"/>
      <c r="AB177" s="63"/>
      <c r="AC177" s="244" t="s">
        <v>62</v>
      </c>
    </row>
    <row r="178" spans="1:29" s="407" customFormat="1" ht="20.149999999999999" customHeight="1">
      <c r="A178" s="720"/>
      <c r="B178" s="306"/>
      <c r="C178" s="307"/>
      <c r="D178" s="300"/>
      <c r="E178" s="301" t="s">
        <v>62</v>
      </c>
      <c r="F178" s="242"/>
      <c r="G178" s="714"/>
      <c r="H178" s="248"/>
      <c r="I178" s="159"/>
      <c r="J178" s="89"/>
      <c r="K178" s="244" t="s">
        <v>62</v>
      </c>
      <c r="L178" s="242"/>
      <c r="M178" s="714"/>
      <c r="N178" s="248"/>
      <c r="O178" s="159"/>
      <c r="P178" s="89"/>
      <c r="Q178" s="244" t="s">
        <v>62</v>
      </c>
      <c r="R178" s="242"/>
      <c r="S178" s="714"/>
      <c r="T178" s="248"/>
      <c r="U178" s="159"/>
      <c r="V178" s="89"/>
      <c r="W178" s="244" t="s">
        <v>62</v>
      </c>
      <c r="X178" s="242"/>
      <c r="Y178" s="714"/>
      <c r="Z178" s="248"/>
      <c r="AA178" s="159"/>
      <c r="AB178" s="89"/>
      <c r="AC178" s="244" t="s">
        <v>62</v>
      </c>
    </row>
    <row r="179" spans="1:29" s="407" customFormat="1" ht="20.149999999999999" customHeight="1">
      <c r="A179" s="720"/>
      <c r="B179" s="306"/>
      <c r="C179" s="307"/>
      <c r="D179" s="300"/>
      <c r="E179" s="301" t="s">
        <v>62</v>
      </c>
      <c r="F179" s="242"/>
      <c r="G179" s="714"/>
      <c r="H179" s="248"/>
      <c r="I179" s="159"/>
      <c r="J179" s="89"/>
      <c r="K179" s="244" t="s">
        <v>62</v>
      </c>
      <c r="L179" s="242"/>
      <c r="M179" s="714"/>
      <c r="N179" s="248"/>
      <c r="O179" s="159"/>
      <c r="P179" s="89"/>
      <c r="Q179" s="244" t="s">
        <v>62</v>
      </c>
      <c r="R179" s="242"/>
      <c r="S179" s="714"/>
      <c r="T179" s="248"/>
      <c r="U179" s="159"/>
      <c r="V179" s="89"/>
      <c r="W179" s="244" t="s">
        <v>62</v>
      </c>
      <c r="X179" s="242"/>
      <c r="Y179" s="714"/>
      <c r="Z179" s="248"/>
      <c r="AA179" s="159"/>
      <c r="AB179" s="89"/>
      <c r="AC179" s="244" t="s">
        <v>62</v>
      </c>
    </row>
    <row r="180" spans="1:29" s="407" customFormat="1" ht="20.149999999999999" customHeight="1">
      <c r="A180" s="720"/>
      <c r="B180" s="306"/>
      <c r="C180" s="307"/>
      <c r="D180" s="300"/>
      <c r="E180" s="301" t="s">
        <v>62</v>
      </c>
      <c r="F180" s="242"/>
      <c r="G180" s="714"/>
      <c r="H180" s="248"/>
      <c r="I180" s="159"/>
      <c r="J180" s="89"/>
      <c r="K180" s="244" t="s">
        <v>62</v>
      </c>
      <c r="L180" s="242"/>
      <c r="M180" s="714"/>
      <c r="N180" s="248"/>
      <c r="O180" s="159"/>
      <c r="P180" s="89"/>
      <c r="Q180" s="244" t="s">
        <v>62</v>
      </c>
      <c r="R180" s="242"/>
      <c r="S180" s="714"/>
      <c r="T180" s="248"/>
      <c r="U180" s="159"/>
      <c r="V180" s="89"/>
      <c r="W180" s="244" t="s">
        <v>62</v>
      </c>
      <c r="X180" s="242"/>
      <c r="Y180" s="714"/>
      <c r="Z180" s="248"/>
      <c r="AA180" s="159"/>
      <c r="AB180" s="89"/>
      <c r="AC180" s="244" t="s">
        <v>62</v>
      </c>
    </row>
    <row r="181" spans="1:29" s="407" customFormat="1" ht="20.149999999999999" customHeight="1">
      <c r="A181" s="720"/>
      <c r="B181" s="308"/>
      <c r="C181" s="309"/>
      <c r="D181" s="300"/>
      <c r="E181" s="301" t="s">
        <v>62</v>
      </c>
      <c r="F181" s="242"/>
      <c r="G181" s="715"/>
      <c r="H181" s="250"/>
      <c r="I181" s="251"/>
      <c r="J181" s="89"/>
      <c r="K181" s="244" t="s">
        <v>62</v>
      </c>
      <c r="L181" s="242"/>
      <c r="M181" s="715"/>
      <c r="N181" s="250"/>
      <c r="O181" s="251"/>
      <c r="P181" s="260"/>
      <c r="Q181" s="244" t="s">
        <v>62</v>
      </c>
      <c r="R181" s="242"/>
      <c r="S181" s="714"/>
      <c r="T181" s="250"/>
      <c r="U181" s="251"/>
      <c r="V181" s="89"/>
      <c r="W181" s="244" t="s">
        <v>62</v>
      </c>
      <c r="X181" s="242"/>
      <c r="Y181" s="715"/>
      <c r="Z181" s="250"/>
      <c r="AA181" s="251"/>
      <c r="AB181" s="260"/>
      <c r="AC181" s="244" t="s">
        <v>62</v>
      </c>
    </row>
    <row r="182" spans="1:29" s="407" customFormat="1" ht="20.149999999999999" customHeight="1">
      <c r="A182" s="719" t="s">
        <v>86</v>
      </c>
      <c r="B182" s="311"/>
      <c r="C182" s="304"/>
      <c r="D182" s="323"/>
      <c r="E182" s="301" t="s">
        <v>62</v>
      </c>
      <c r="F182" s="242"/>
      <c r="G182" s="713" t="s">
        <v>86</v>
      </c>
      <c r="H182" s="513" t="s">
        <v>622</v>
      </c>
      <c r="I182" s="510" t="s">
        <v>121</v>
      </c>
      <c r="J182" s="509">
        <v>5</v>
      </c>
      <c r="K182" s="244" t="s">
        <v>62</v>
      </c>
      <c r="L182" s="242"/>
      <c r="M182" s="714" t="s">
        <v>86</v>
      </c>
      <c r="N182" s="513" t="s">
        <v>691</v>
      </c>
      <c r="O182" s="512" t="s">
        <v>585</v>
      </c>
      <c r="P182" s="509">
        <v>15</v>
      </c>
      <c r="Q182" s="244" t="s">
        <v>62</v>
      </c>
      <c r="R182" s="242"/>
      <c r="S182" s="713" t="s">
        <v>86</v>
      </c>
      <c r="T182" s="71"/>
      <c r="U182" s="96"/>
      <c r="V182" s="114"/>
      <c r="W182" s="244" t="s">
        <v>62</v>
      </c>
      <c r="X182" s="242"/>
      <c r="Y182" s="713"/>
      <c r="Z182" s="94"/>
      <c r="AA182" s="254"/>
      <c r="AB182" s="114"/>
      <c r="AC182" s="244" t="s">
        <v>62</v>
      </c>
    </row>
    <row r="183" spans="1:29" s="407" customFormat="1" ht="20.149999999999999" customHeight="1">
      <c r="A183" s="726"/>
      <c r="B183" s="306"/>
      <c r="C183" s="304"/>
      <c r="D183" s="304"/>
      <c r="E183" s="301" t="s">
        <v>62</v>
      </c>
      <c r="F183" s="242"/>
      <c r="G183" s="723"/>
      <c r="H183" s="524"/>
      <c r="I183" s="567" t="s">
        <v>451</v>
      </c>
      <c r="J183" s="511">
        <v>5</v>
      </c>
      <c r="K183" s="244" t="s">
        <v>62</v>
      </c>
      <c r="L183" s="242"/>
      <c r="M183" s="714"/>
      <c r="N183" s="524"/>
      <c r="O183" s="512" t="s">
        <v>621</v>
      </c>
      <c r="P183" s="506">
        <v>10</v>
      </c>
      <c r="Q183" s="244" t="s">
        <v>62</v>
      </c>
      <c r="R183" s="242"/>
      <c r="S183" s="714"/>
      <c r="T183" s="269"/>
      <c r="U183" s="254"/>
      <c r="V183" s="63"/>
      <c r="W183" s="244" t="s">
        <v>62</v>
      </c>
      <c r="X183" s="242"/>
      <c r="Y183" s="714"/>
      <c r="Z183" s="248"/>
      <c r="AA183" s="254"/>
      <c r="AB183" s="63"/>
      <c r="AC183" s="244" t="s">
        <v>62</v>
      </c>
    </row>
    <row r="184" spans="1:29" s="407" customFormat="1" ht="20.149999999999999" customHeight="1">
      <c r="A184" s="726"/>
      <c r="B184" s="306"/>
      <c r="C184" s="304"/>
      <c r="D184" s="497"/>
      <c r="E184" s="301" t="s">
        <v>62</v>
      </c>
      <c r="F184" s="242"/>
      <c r="G184" s="723"/>
      <c r="H184" s="524"/>
      <c r="I184" s="567" t="s">
        <v>623</v>
      </c>
      <c r="J184" s="511">
        <v>5</v>
      </c>
      <c r="K184" s="244" t="s">
        <v>62</v>
      </c>
      <c r="L184" s="242"/>
      <c r="M184" s="714"/>
      <c r="N184" s="524"/>
      <c r="O184" s="512" t="s">
        <v>555</v>
      </c>
      <c r="P184" s="511"/>
      <c r="Q184" s="244" t="s">
        <v>62</v>
      </c>
      <c r="R184" s="242"/>
      <c r="S184" s="714"/>
      <c r="T184" s="248"/>
      <c r="U184" s="254"/>
      <c r="V184" s="268"/>
      <c r="W184" s="244" t="s">
        <v>62</v>
      </c>
      <c r="X184" s="293"/>
      <c r="Y184" s="714"/>
      <c r="Z184" s="248"/>
      <c r="AA184" s="254"/>
      <c r="AB184" s="268"/>
      <c r="AC184" s="244" t="s">
        <v>62</v>
      </c>
    </row>
    <row r="185" spans="1:29" s="407" customFormat="1" ht="20.149999999999999" customHeight="1">
      <c r="A185" s="726"/>
      <c r="B185" s="306"/>
      <c r="C185" s="487"/>
      <c r="D185" s="495"/>
      <c r="E185" s="301" t="s">
        <v>62</v>
      </c>
      <c r="F185" s="242"/>
      <c r="G185" s="723"/>
      <c r="H185" s="524"/>
      <c r="I185" s="567" t="s">
        <v>616</v>
      </c>
      <c r="J185" s="511">
        <v>3</v>
      </c>
      <c r="K185" s="244" t="s">
        <v>62</v>
      </c>
      <c r="L185" s="242"/>
      <c r="M185" s="714"/>
      <c r="N185" s="524"/>
      <c r="O185" s="532" t="s">
        <v>624</v>
      </c>
      <c r="P185" s="572"/>
      <c r="Q185" s="244" t="s">
        <v>62</v>
      </c>
      <c r="R185" s="242"/>
      <c r="S185" s="714"/>
      <c r="T185" s="297"/>
      <c r="U185" s="245"/>
      <c r="V185" s="270"/>
      <c r="W185" s="244" t="s">
        <v>62</v>
      </c>
      <c r="X185" s="242"/>
      <c r="Y185" s="714"/>
      <c r="Z185" s="257"/>
      <c r="AA185" s="63"/>
      <c r="AB185" s="268"/>
      <c r="AC185" s="244" t="s">
        <v>62</v>
      </c>
    </row>
    <row r="186" spans="1:29" s="407" customFormat="1" ht="20.149999999999999" customHeight="1">
      <c r="A186" s="721"/>
      <c r="B186" s="306"/>
      <c r="C186" s="485"/>
      <c r="D186" s="485"/>
      <c r="E186" s="301" t="s">
        <v>62</v>
      </c>
      <c r="F186" s="242"/>
      <c r="G186" s="715"/>
      <c r="H186" s="250"/>
      <c r="I186" s="252"/>
      <c r="J186" s="252"/>
      <c r="K186" s="244" t="s">
        <v>62</v>
      </c>
      <c r="L186" s="242"/>
      <c r="M186" s="714"/>
      <c r="N186" s="556"/>
      <c r="O186" s="572" t="s">
        <v>625</v>
      </c>
      <c r="P186" s="511"/>
      <c r="Q186" s="267" t="s">
        <v>62</v>
      </c>
      <c r="R186" s="242"/>
      <c r="S186" s="715"/>
      <c r="T186" s="242"/>
      <c r="U186" s="259"/>
      <c r="V186" s="331"/>
      <c r="W186" s="244" t="s">
        <v>62</v>
      </c>
      <c r="X186" s="242"/>
      <c r="Y186" s="715"/>
      <c r="Z186" s="257"/>
      <c r="AA186" s="252"/>
      <c r="AB186" s="252"/>
      <c r="AC186" s="267" t="s">
        <v>62</v>
      </c>
    </row>
    <row r="187" spans="1:29" ht="20.149999999999999" customHeight="1">
      <c r="C187" s="281"/>
      <c r="D187" s="281"/>
      <c r="M187" s="281"/>
      <c r="N187" s="281"/>
      <c r="O187" s="281"/>
      <c r="P187" s="281"/>
      <c r="Q187" s="281"/>
    </row>
  </sheetData>
  <mergeCells count="175">
    <mergeCell ref="AB2:AC2"/>
    <mergeCell ref="A40:C40"/>
    <mergeCell ref="D40:E40"/>
    <mergeCell ref="G40:I40"/>
    <mergeCell ref="J40:K40"/>
    <mergeCell ref="M40:O40"/>
    <mergeCell ref="P40:Q40"/>
    <mergeCell ref="S40:U40"/>
    <mergeCell ref="V40:W40"/>
    <mergeCell ref="Y40:AA40"/>
    <mergeCell ref="AB40:AC40"/>
    <mergeCell ref="A2:C2"/>
    <mergeCell ref="D2:E2"/>
    <mergeCell ref="G2:I2"/>
    <mergeCell ref="J2:K2"/>
    <mergeCell ref="M2:O2"/>
    <mergeCell ref="P2:Q2"/>
    <mergeCell ref="S2:U2"/>
    <mergeCell ref="V2:W2"/>
    <mergeCell ref="Y2:AA2"/>
    <mergeCell ref="Y3:Y10"/>
    <mergeCell ref="Y11:Y18"/>
    <mergeCell ref="Y19:Y26"/>
    <mergeCell ref="Y27:Y32"/>
    <mergeCell ref="V151:W151"/>
    <mergeCell ref="Y151:AA151"/>
    <mergeCell ref="AB77:AC77"/>
    <mergeCell ref="A114:C114"/>
    <mergeCell ref="D114:E114"/>
    <mergeCell ref="G114:I114"/>
    <mergeCell ref="J114:K114"/>
    <mergeCell ref="M114:O114"/>
    <mergeCell ref="P114:Q114"/>
    <mergeCell ref="S114:U114"/>
    <mergeCell ref="V114:W114"/>
    <mergeCell ref="Y114:AA114"/>
    <mergeCell ref="AB114:AC114"/>
    <mergeCell ref="A77:C77"/>
    <mergeCell ref="D77:E77"/>
    <mergeCell ref="G77:I77"/>
    <mergeCell ref="J77:K77"/>
    <mergeCell ref="M77:O77"/>
    <mergeCell ref="P77:Q77"/>
    <mergeCell ref="S77:U77"/>
    <mergeCell ref="V77:W77"/>
    <mergeCell ref="Y77:AA77"/>
    <mergeCell ref="G145:G149"/>
    <mergeCell ref="M145:M149"/>
    <mergeCell ref="A151:C151"/>
    <mergeCell ref="D151:E151"/>
    <mergeCell ref="G151:I151"/>
    <mergeCell ref="J151:K151"/>
    <mergeCell ref="M151:O151"/>
    <mergeCell ref="P151:Q151"/>
    <mergeCell ref="S151:U151"/>
    <mergeCell ref="G123:G130"/>
    <mergeCell ref="G131:G138"/>
    <mergeCell ref="G139:G144"/>
    <mergeCell ref="S123:S130"/>
    <mergeCell ref="S131:S138"/>
    <mergeCell ref="S139:S144"/>
    <mergeCell ref="AB151:AC151"/>
    <mergeCell ref="A3:A10"/>
    <mergeCell ref="A11:A18"/>
    <mergeCell ref="A19:A26"/>
    <mergeCell ref="A27:A32"/>
    <mergeCell ref="A33:A37"/>
    <mergeCell ref="A41:A48"/>
    <mergeCell ref="A49:A56"/>
    <mergeCell ref="A57:A64"/>
    <mergeCell ref="A65:A70"/>
    <mergeCell ref="A71:A75"/>
    <mergeCell ref="A78:A85"/>
    <mergeCell ref="A86:A93"/>
    <mergeCell ref="A94:A101"/>
    <mergeCell ref="A102:A107"/>
    <mergeCell ref="A108:A112"/>
    <mergeCell ref="A115:A122"/>
    <mergeCell ref="A123:A130"/>
    <mergeCell ref="A131:A138"/>
    <mergeCell ref="A139:A144"/>
    <mergeCell ref="A145:A149"/>
    <mergeCell ref="M123:M130"/>
    <mergeCell ref="M131:M138"/>
    <mergeCell ref="M139:M144"/>
    <mergeCell ref="A152:A159"/>
    <mergeCell ref="A160:A167"/>
    <mergeCell ref="A168:A175"/>
    <mergeCell ref="A176:A181"/>
    <mergeCell ref="A182:A186"/>
    <mergeCell ref="G3:G10"/>
    <mergeCell ref="G11:G18"/>
    <mergeCell ref="G19:G26"/>
    <mergeCell ref="G27:G32"/>
    <mergeCell ref="G33:G37"/>
    <mergeCell ref="G41:G48"/>
    <mergeCell ref="G49:G56"/>
    <mergeCell ref="G57:G64"/>
    <mergeCell ref="G65:G70"/>
    <mergeCell ref="G71:G75"/>
    <mergeCell ref="G78:G85"/>
    <mergeCell ref="G86:G93"/>
    <mergeCell ref="G94:G101"/>
    <mergeCell ref="G102:G107"/>
    <mergeCell ref="G108:G112"/>
    <mergeCell ref="G115:G122"/>
    <mergeCell ref="G152:G159"/>
    <mergeCell ref="G160:G167"/>
    <mergeCell ref="G168:G175"/>
    <mergeCell ref="G176:G181"/>
    <mergeCell ref="G182:G186"/>
    <mergeCell ref="M3:M10"/>
    <mergeCell ref="M11:M18"/>
    <mergeCell ref="M19:M26"/>
    <mergeCell ref="M27:M32"/>
    <mergeCell ref="M33:M37"/>
    <mergeCell ref="M41:M48"/>
    <mergeCell ref="M49:M56"/>
    <mergeCell ref="M57:M64"/>
    <mergeCell ref="M65:M70"/>
    <mergeCell ref="M71:M75"/>
    <mergeCell ref="M78:M85"/>
    <mergeCell ref="M86:M93"/>
    <mergeCell ref="M94:M101"/>
    <mergeCell ref="M102:M107"/>
    <mergeCell ref="M108:M112"/>
    <mergeCell ref="M115:M122"/>
    <mergeCell ref="Y123:Y130"/>
    <mergeCell ref="Y131:Y138"/>
    <mergeCell ref="Y139:Y144"/>
    <mergeCell ref="M152:M159"/>
    <mergeCell ref="M160:M167"/>
    <mergeCell ref="M168:M175"/>
    <mergeCell ref="M176:M181"/>
    <mergeCell ref="M182:M186"/>
    <mergeCell ref="S3:S10"/>
    <mergeCell ref="S11:S18"/>
    <mergeCell ref="S19:S26"/>
    <mergeCell ref="S27:S32"/>
    <mergeCell ref="S33:S37"/>
    <mergeCell ref="S41:S48"/>
    <mergeCell ref="S49:S56"/>
    <mergeCell ref="S57:S64"/>
    <mergeCell ref="S65:S70"/>
    <mergeCell ref="S71:S75"/>
    <mergeCell ref="S78:S85"/>
    <mergeCell ref="S86:S93"/>
    <mergeCell ref="S94:S101"/>
    <mergeCell ref="S102:S107"/>
    <mergeCell ref="S108:S112"/>
    <mergeCell ref="S115:S122"/>
    <mergeCell ref="Y176:Y181"/>
    <mergeCell ref="Y182:Y186"/>
    <mergeCell ref="S152:S159"/>
    <mergeCell ref="S160:S167"/>
    <mergeCell ref="S168:S175"/>
    <mergeCell ref="S176:S181"/>
    <mergeCell ref="S182:S186"/>
    <mergeCell ref="S145:S149"/>
    <mergeCell ref="Y33:Y37"/>
    <mergeCell ref="Y41:Y48"/>
    <mergeCell ref="Y49:Y56"/>
    <mergeCell ref="Y57:Y64"/>
    <mergeCell ref="Y65:Y70"/>
    <mergeCell ref="Y145:Y149"/>
    <mergeCell ref="Y152:Y159"/>
    <mergeCell ref="Y160:Y167"/>
    <mergeCell ref="Y168:Y175"/>
    <mergeCell ref="Y71:Y75"/>
    <mergeCell ref="Y78:Y85"/>
    <mergeCell ref="Y86:Y93"/>
    <mergeCell ref="Y94:Y101"/>
    <mergeCell ref="Y102:Y107"/>
    <mergeCell ref="Y108:Y112"/>
    <mergeCell ref="Y115:Y122"/>
  </mergeCells>
  <phoneticPr fontId="69" type="noConversion"/>
  <conditionalFormatting sqref="I160">
    <cfRule type="duplicateValues" dxfId="19" priority="6" stopIfTrue="1"/>
    <cfRule type="containsText" dxfId="18" priority="7" stopIfTrue="1" operator="containsText" text="花生">
      <formula>NOT(ISERROR(SEARCH("花生",I160)))</formula>
    </cfRule>
    <cfRule type="containsText" dxfId="17" priority="8" stopIfTrue="1" operator="containsText" text="蝦">
      <formula>NOT(ISERROR(SEARCH("蝦",I160)))</formula>
    </cfRule>
    <cfRule type="containsText" dxfId="16" priority="9" stopIfTrue="1" operator="containsText" text="紅蘿">
      <formula>NOT(ISERROR(SEARCH("紅蘿",I160)))</formula>
    </cfRule>
    <cfRule type="containsText" dxfId="15" priority="10" stopIfTrue="1" operator="containsText" text="海">
      <formula>NOT(ISERROR(SEARCH("海",I160)))</formula>
    </cfRule>
  </conditionalFormatting>
  <conditionalFormatting sqref="I161">
    <cfRule type="duplicateValues" dxfId="14" priority="1" stopIfTrue="1"/>
    <cfRule type="containsText" dxfId="13" priority="2" stopIfTrue="1" operator="containsText" text="花生">
      <formula>NOT(ISERROR(SEARCH("花生",I161)))</formula>
    </cfRule>
    <cfRule type="containsText" dxfId="12" priority="3" stopIfTrue="1" operator="containsText" text="蝦">
      <formula>NOT(ISERROR(SEARCH("蝦",I161)))</formula>
    </cfRule>
    <cfRule type="containsText" dxfId="11" priority="4" stopIfTrue="1" operator="containsText" text="紅蘿">
      <formula>NOT(ISERROR(SEARCH("紅蘿",I161)))</formula>
    </cfRule>
    <cfRule type="containsText" dxfId="10" priority="5" stopIfTrue="1" operator="containsText" text="海">
      <formula>NOT(ISERROR(SEARCH("海",I161)))</formula>
    </cfRule>
  </conditionalFormatting>
  <pageMargins left="0.59055118110236204" right="0.59055118110236204" top="0.59055118110236204" bottom="0.59055118110236204" header="0.31496062992126" footer="0.31496062992126"/>
  <pageSetup paperSize="9" scale="52" orientation="landscape" r:id="rId1"/>
  <rowBreaks count="4" manualBreakCount="4">
    <brk id="39" max="28" man="1"/>
    <brk id="76" max="28" man="1"/>
    <brk id="113" max="28" man="1"/>
    <brk id="150" max="2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47"/>
  <sheetViews>
    <sheetView view="pageBreakPreview" zoomScale="64" zoomScaleNormal="70" zoomScaleSheetLayoutView="64" workbookViewId="0">
      <selection activeCell="I5" sqref="I5:L27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6" width="31.08984375" style="170" customWidth="1"/>
    <col min="7" max="8" width="26" style="170" customWidth="1"/>
    <col min="9" max="9" width="7.6328125" style="170" customWidth="1"/>
    <col min="10" max="10" width="10.36328125" style="170" customWidth="1"/>
    <col min="11" max="11" width="7.6328125" style="170" hidden="1" customWidth="1"/>
    <col min="12" max="13" width="6.36328125" style="171" customWidth="1"/>
    <col min="14" max="14" width="5.453125" style="171" customWidth="1"/>
    <col min="15" max="15" width="7.08984375" style="171" customWidth="1"/>
    <col min="16" max="16" width="6.08984375" style="171" customWidth="1"/>
    <col min="17" max="17" width="5.90625" style="171" customWidth="1"/>
    <col min="18" max="18" width="7.08984375" style="171" customWidth="1"/>
    <col min="19" max="19" width="9" style="172"/>
    <col min="20" max="20" width="24.36328125" style="172" customWidth="1"/>
    <col min="21" max="16384" width="9" style="172"/>
  </cols>
  <sheetData>
    <row r="1" spans="1:28" ht="37.5" customHeight="1">
      <c r="A1" s="708" t="s">
        <v>777</v>
      </c>
      <c r="B1" s="708"/>
      <c r="C1" s="708"/>
      <c r="D1" s="708"/>
      <c r="E1" s="708"/>
      <c r="F1" s="708"/>
      <c r="G1" s="708"/>
      <c r="H1" s="708"/>
      <c r="I1" s="708"/>
      <c r="L1" s="173"/>
      <c r="M1" s="173"/>
      <c r="N1" s="173"/>
      <c r="O1" s="173"/>
      <c r="P1" s="173"/>
      <c r="Q1" s="173"/>
      <c r="R1" s="173"/>
    </row>
    <row r="2" spans="1:28" s="167" customFormat="1" ht="81.75" customHeight="1">
      <c r="A2" s="174"/>
      <c r="B2" s="175"/>
      <c r="C2" s="176"/>
      <c r="D2" s="175"/>
      <c r="E2" s="175"/>
      <c r="F2" s="175"/>
      <c r="G2" s="177" t="s">
        <v>0</v>
      </c>
      <c r="H2" s="175"/>
      <c r="I2" s="175"/>
      <c r="J2" s="175"/>
      <c r="K2" s="175"/>
      <c r="L2" s="178"/>
      <c r="M2" s="178"/>
      <c r="N2" s="178"/>
      <c r="O2" s="178"/>
      <c r="P2" s="179"/>
      <c r="Q2" s="179"/>
      <c r="R2" s="179"/>
    </row>
    <row r="3" spans="1:28" s="168" customFormat="1" ht="18.75" customHeight="1">
      <c r="A3" s="709" t="s">
        <v>1</v>
      </c>
      <c r="B3" s="709" t="s">
        <v>2</v>
      </c>
      <c r="C3" s="711" t="s">
        <v>3</v>
      </c>
      <c r="D3" s="702" t="s">
        <v>4</v>
      </c>
      <c r="E3" s="711" t="s">
        <v>5</v>
      </c>
      <c r="F3" s="740" t="s">
        <v>135</v>
      </c>
      <c r="G3" s="712" t="s">
        <v>6</v>
      </c>
      <c r="H3" s="702" t="s">
        <v>7</v>
      </c>
      <c r="I3" s="702" t="s">
        <v>8</v>
      </c>
      <c r="J3" s="702" t="s">
        <v>921</v>
      </c>
      <c r="K3" s="704" t="s">
        <v>9</v>
      </c>
      <c r="L3" s="706" t="s">
        <v>10</v>
      </c>
      <c r="M3" s="684" t="s">
        <v>11</v>
      </c>
      <c r="N3" s="684" t="s">
        <v>12</v>
      </c>
      <c r="O3" s="684" t="s">
        <v>13</v>
      </c>
      <c r="P3" s="684" t="s">
        <v>14</v>
      </c>
      <c r="Q3" s="684" t="s">
        <v>15</v>
      </c>
      <c r="R3" s="336" t="s">
        <v>16</v>
      </c>
    </row>
    <row r="4" spans="1:28" s="168" customFormat="1" ht="40.5" customHeight="1" thickBot="1">
      <c r="A4" s="710"/>
      <c r="B4" s="710"/>
      <c r="C4" s="703"/>
      <c r="D4" s="703"/>
      <c r="E4" s="703"/>
      <c r="F4" s="741"/>
      <c r="G4" s="703"/>
      <c r="H4" s="703"/>
      <c r="I4" s="703"/>
      <c r="J4" s="703"/>
      <c r="K4" s="705"/>
      <c r="L4" s="707"/>
      <c r="M4" s="685"/>
      <c r="N4" s="685"/>
      <c r="O4" s="685"/>
      <c r="P4" s="685"/>
      <c r="Q4" s="685"/>
      <c r="R4" s="337" t="s">
        <v>17</v>
      </c>
    </row>
    <row r="5" spans="1:28" s="332" customFormat="1" ht="59.25" customHeight="1">
      <c r="A5" s="338">
        <v>31</v>
      </c>
      <c r="B5" s="445" t="s">
        <v>381</v>
      </c>
      <c r="C5" s="341" t="s">
        <v>528</v>
      </c>
      <c r="D5" s="342" t="s">
        <v>836</v>
      </c>
      <c r="E5" s="344" t="s">
        <v>837</v>
      </c>
      <c r="F5" s="431" t="s">
        <v>492</v>
      </c>
      <c r="G5" s="345" t="s">
        <v>765</v>
      </c>
      <c r="H5" s="341" t="s">
        <v>838</v>
      </c>
      <c r="I5" s="669" t="s">
        <v>422</v>
      </c>
      <c r="J5" s="338"/>
      <c r="K5" s="346">
        <v>95.6</v>
      </c>
      <c r="L5" s="347">
        <v>4.3</v>
      </c>
      <c r="M5" s="347">
        <v>2.4</v>
      </c>
      <c r="N5" s="347">
        <v>2.5</v>
      </c>
      <c r="O5" s="347">
        <v>0</v>
      </c>
      <c r="P5" s="347">
        <v>2.6</v>
      </c>
      <c r="Q5" s="348">
        <v>1</v>
      </c>
      <c r="R5" s="340">
        <f>L5*70+M5*75+N5*25+O5*150+P5*45+Q5*60</f>
        <v>720.5</v>
      </c>
      <c r="S5" s="169"/>
      <c r="T5" s="349"/>
      <c r="U5" s="349"/>
      <c r="V5" s="169"/>
      <c r="AB5" s="350"/>
    </row>
    <row r="6" spans="1:28" s="169" customFormat="1" ht="59.25" customHeight="1">
      <c r="A6" s="338">
        <v>1</v>
      </c>
      <c r="B6" s="338" t="s">
        <v>20</v>
      </c>
      <c r="C6" s="341" t="s">
        <v>489</v>
      </c>
      <c r="D6" s="342" t="s">
        <v>839</v>
      </c>
      <c r="E6" s="344" t="s">
        <v>840</v>
      </c>
      <c r="F6" s="443" t="s">
        <v>841</v>
      </c>
      <c r="G6" s="345" t="s">
        <v>766</v>
      </c>
      <c r="H6" s="341" t="s">
        <v>842</v>
      </c>
      <c r="I6" s="669" t="s">
        <v>422</v>
      </c>
      <c r="J6" s="338"/>
      <c r="K6" s="346">
        <v>142.19999999999999</v>
      </c>
      <c r="L6" s="347">
        <v>4.17</v>
      </c>
      <c r="M6" s="347">
        <v>4</v>
      </c>
      <c r="N6" s="347">
        <v>1.7</v>
      </c>
      <c r="O6" s="347">
        <v>0</v>
      </c>
      <c r="P6" s="347">
        <v>2.5</v>
      </c>
      <c r="Q6" s="348">
        <v>1</v>
      </c>
      <c r="R6" s="340">
        <f>L6*70+M6*75+N6*25+O6*150+P6*45+Q6*60</f>
        <v>806.9</v>
      </c>
      <c r="T6" s="349"/>
      <c r="U6" s="349"/>
      <c r="AB6" s="355"/>
    </row>
    <row r="7" spans="1:28" s="333" customFormat="1" ht="59.25" customHeight="1" thickBot="1">
      <c r="A7" s="351">
        <f>A6+1</f>
        <v>2</v>
      </c>
      <c r="B7" s="351" t="s">
        <v>22</v>
      </c>
      <c r="C7" s="352" t="s">
        <v>35</v>
      </c>
      <c r="D7" s="353" t="s">
        <v>843</v>
      </c>
      <c r="E7" s="353" t="s">
        <v>844</v>
      </c>
      <c r="F7" s="339" t="s">
        <v>845</v>
      </c>
      <c r="G7" s="346" t="s">
        <v>29</v>
      </c>
      <c r="H7" s="353" t="s">
        <v>785</v>
      </c>
      <c r="I7" s="669" t="s">
        <v>422</v>
      </c>
      <c r="J7" s="338"/>
      <c r="K7" s="390">
        <v>164.7</v>
      </c>
      <c r="L7" s="354">
        <v>4</v>
      </c>
      <c r="M7" s="354">
        <v>3.27</v>
      </c>
      <c r="N7" s="354">
        <v>2.6</v>
      </c>
      <c r="O7" s="354">
        <v>0</v>
      </c>
      <c r="P7" s="354">
        <v>2.7</v>
      </c>
      <c r="Q7" s="354">
        <v>1</v>
      </c>
      <c r="R7" s="354">
        <f>L7*70+M7*75+N7*25+O7*150+P7*45+Q7*60</f>
        <v>771.75</v>
      </c>
      <c r="S7" s="169"/>
      <c r="T7" s="349"/>
      <c r="U7" s="349"/>
      <c r="V7" s="355"/>
    </row>
    <row r="8" spans="1:28" s="169" customFormat="1" ht="59.25" customHeight="1">
      <c r="A8" s="351">
        <f t="shared" ref="A8:A9" si="0">A7+1</f>
        <v>3</v>
      </c>
      <c r="B8" s="338" t="s">
        <v>25</v>
      </c>
      <c r="C8" s="353" t="s">
        <v>31</v>
      </c>
      <c r="D8" s="339" t="s">
        <v>846</v>
      </c>
      <c r="E8" s="339" t="s">
        <v>847</v>
      </c>
      <c r="F8" s="339" t="s">
        <v>491</v>
      </c>
      <c r="G8" s="352" t="s">
        <v>767</v>
      </c>
      <c r="H8" s="642" t="s">
        <v>848</v>
      </c>
      <c r="I8" s="669" t="s">
        <v>422</v>
      </c>
      <c r="J8" s="338"/>
      <c r="K8" s="390">
        <v>146.80000000000001</v>
      </c>
      <c r="L8" s="354">
        <v>4.7</v>
      </c>
      <c r="M8" s="354">
        <v>3.4</v>
      </c>
      <c r="N8" s="354">
        <v>1.65</v>
      </c>
      <c r="O8" s="354">
        <v>0</v>
      </c>
      <c r="P8" s="354">
        <v>2.6</v>
      </c>
      <c r="Q8" s="348">
        <v>1</v>
      </c>
      <c r="R8" s="340">
        <f>L8*70+M8*75+N8*25+O8*150+P8*45+Q8*60</f>
        <v>802.25</v>
      </c>
      <c r="T8" s="349"/>
      <c r="U8" s="349"/>
    </row>
    <row r="9" spans="1:28" s="334" customFormat="1" ht="59.25" customHeight="1" thickBot="1">
      <c r="A9" s="356">
        <f t="shared" si="0"/>
        <v>4</v>
      </c>
      <c r="B9" s="356" t="s">
        <v>27</v>
      </c>
      <c r="C9" s="643" t="s">
        <v>775</v>
      </c>
      <c r="D9" s="661" t="s">
        <v>849</v>
      </c>
      <c r="E9" s="357" t="s">
        <v>644</v>
      </c>
      <c r="F9" s="357" t="s">
        <v>506</v>
      </c>
      <c r="G9" s="358" t="s">
        <v>165</v>
      </c>
      <c r="H9" s="357" t="s">
        <v>850</v>
      </c>
      <c r="I9" s="444" t="s">
        <v>422</v>
      </c>
      <c r="J9" s="356"/>
      <c r="K9" s="358">
        <v>210.1</v>
      </c>
      <c r="L9" s="359">
        <v>3.46</v>
      </c>
      <c r="M9" s="359">
        <v>4.5999999999999996</v>
      </c>
      <c r="N9" s="359">
        <v>1.41</v>
      </c>
      <c r="O9" s="360">
        <v>0</v>
      </c>
      <c r="P9" s="359">
        <v>2.9</v>
      </c>
      <c r="Q9" s="646">
        <v>1</v>
      </c>
      <c r="R9" s="340">
        <f>L9*70+M9*75+N9*25+O9*150+P9*45+Q9*60</f>
        <v>812.95</v>
      </c>
      <c r="T9" s="361"/>
      <c r="U9" s="361"/>
    </row>
    <row r="10" spans="1:28" s="169" customFormat="1" ht="59.25" customHeight="1">
      <c r="A10" s="362">
        <f>A9+3</f>
        <v>7</v>
      </c>
      <c r="B10" s="338" t="s">
        <v>18</v>
      </c>
      <c r="C10" s="353" t="s">
        <v>26</v>
      </c>
      <c r="D10" s="363" t="s">
        <v>396</v>
      </c>
      <c r="E10" s="363" t="s">
        <v>851</v>
      </c>
      <c r="F10" s="363" t="s">
        <v>493</v>
      </c>
      <c r="G10" s="352" t="s">
        <v>768</v>
      </c>
      <c r="H10" s="342" t="s">
        <v>852</v>
      </c>
      <c r="I10" s="453" t="s">
        <v>422</v>
      </c>
      <c r="J10" s="364"/>
      <c r="K10" s="352">
        <v>194.7</v>
      </c>
      <c r="L10" s="340">
        <v>4.8099999999999996</v>
      </c>
      <c r="M10" s="340">
        <v>2.65</v>
      </c>
      <c r="N10" s="340">
        <v>1.35</v>
      </c>
      <c r="O10" s="365">
        <v>0.25</v>
      </c>
      <c r="P10" s="340">
        <v>2.9</v>
      </c>
      <c r="Q10" s="348">
        <v>1</v>
      </c>
      <c r="R10" s="365">
        <f t="shared" ref="R10" si="1">L10*70+M10*75+N10*25+O10*150+P10*45+Q10*60</f>
        <v>797.2</v>
      </c>
      <c r="T10" s="349"/>
      <c r="U10" s="349"/>
    </row>
    <row r="11" spans="1:28" s="169" customFormat="1" ht="59.25" customHeight="1">
      <c r="A11" s="366">
        <f>A10+1</f>
        <v>8</v>
      </c>
      <c r="B11" s="192" t="s">
        <v>20</v>
      </c>
      <c r="C11" s="342" t="s">
        <v>776</v>
      </c>
      <c r="D11" s="363" t="s">
        <v>853</v>
      </c>
      <c r="E11" s="363" t="s">
        <v>854</v>
      </c>
      <c r="F11" s="363" t="s">
        <v>892</v>
      </c>
      <c r="G11" s="352" t="s">
        <v>769</v>
      </c>
      <c r="H11" s="342" t="s">
        <v>795</v>
      </c>
      <c r="I11" s="454" t="s">
        <v>422</v>
      </c>
      <c r="J11" s="188"/>
      <c r="K11" s="199">
        <v>177.3</v>
      </c>
      <c r="L11" s="368">
        <v>3.5</v>
      </c>
      <c r="M11" s="368">
        <v>4.5999999999999996</v>
      </c>
      <c r="N11" s="368">
        <v>2.2000000000000002</v>
      </c>
      <c r="O11" s="368">
        <v>0</v>
      </c>
      <c r="P11" s="368">
        <v>2.5</v>
      </c>
      <c r="Q11" s="348">
        <v>1</v>
      </c>
      <c r="R11" s="368">
        <f t="shared" ref="R11:R27" si="2">L11*70+M11*75+N11*25+O11*150+P11*45+Q11*60</f>
        <v>817.5</v>
      </c>
      <c r="T11" s="369"/>
      <c r="U11" s="349"/>
    </row>
    <row r="12" spans="1:28" s="169" customFormat="1" ht="59.25" customHeight="1">
      <c r="A12" s="370">
        <f t="shared" ref="A12:A14" si="3">A11+1</f>
        <v>9</v>
      </c>
      <c r="B12" s="351" t="s">
        <v>22</v>
      </c>
      <c r="C12" s="342" t="s">
        <v>855</v>
      </c>
      <c r="D12" s="662" t="s">
        <v>797</v>
      </c>
      <c r="E12" s="371" t="s">
        <v>856</v>
      </c>
      <c r="F12" s="372" t="s">
        <v>896</v>
      </c>
      <c r="G12" s="346" t="s">
        <v>36</v>
      </c>
      <c r="H12" s="342" t="s">
        <v>799</v>
      </c>
      <c r="I12" s="453" t="s">
        <v>422</v>
      </c>
      <c r="J12" s="364"/>
      <c r="K12" s="346">
        <v>262.7</v>
      </c>
      <c r="L12" s="354">
        <v>3.5</v>
      </c>
      <c r="M12" s="354">
        <v>3.2</v>
      </c>
      <c r="N12" s="354">
        <v>1.6</v>
      </c>
      <c r="O12" s="354">
        <v>0</v>
      </c>
      <c r="P12" s="354">
        <v>2.6</v>
      </c>
      <c r="Q12" s="348">
        <v>1</v>
      </c>
      <c r="R12" s="340">
        <f t="shared" si="2"/>
        <v>702</v>
      </c>
      <c r="T12" s="369"/>
      <c r="U12" s="349"/>
    </row>
    <row r="13" spans="1:28" s="169" customFormat="1" ht="59.25" customHeight="1">
      <c r="A13" s="373">
        <f t="shared" si="3"/>
        <v>10</v>
      </c>
      <c r="B13" s="188" t="s">
        <v>25</v>
      </c>
      <c r="C13" s="342" t="s">
        <v>399</v>
      </c>
      <c r="D13" s="442" t="s">
        <v>857</v>
      </c>
      <c r="E13" s="389" t="s">
        <v>858</v>
      </c>
      <c r="F13" s="389" t="s">
        <v>859</v>
      </c>
      <c r="G13" s="352" t="s">
        <v>765</v>
      </c>
      <c r="H13" s="342" t="s">
        <v>802</v>
      </c>
      <c r="I13" s="454" t="s">
        <v>422</v>
      </c>
      <c r="J13" s="188"/>
      <c r="K13" s="199">
        <v>203.9</v>
      </c>
      <c r="L13" s="368">
        <v>5.3</v>
      </c>
      <c r="M13" s="368">
        <v>3</v>
      </c>
      <c r="N13" s="368">
        <v>1.7</v>
      </c>
      <c r="O13" s="368">
        <v>0</v>
      </c>
      <c r="P13" s="368">
        <v>2.9</v>
      </c>
      <c r="Q13" s="348">
        <v>1</v>
      </c>
      <c r="R13" s="374">
        <f t="shared" si="2"/>
        <v>829</v>
      </c>
      <c r="T13" s="375"/>
      <c r="U13" s="369"/>
    </row>
    <row r="14" spans="1:28" s="169" customFormat="1" ht="59.25" customHeight="1" thickBot="1">
      <c r="A14" s="376">
        <f t="shared" si="3"/>
        <v>11</v>
      </c>
      <c r="B14" s="377" t="s">
        <v>27</v>
      </c>
      <c r="C14" s="378" t="s">
        <v>37</v>
      </c>
      <c r="D14" s="379" t="s">
        <v>803</v>
      </c>
      <c r="E14" s="421" t="s">
        <v>860</v>
      </c>
      <c r="F14" s="380" t="s">
        <v>912</v>
      </c>
      <c r="G14" s="357" t="s">
        <v>40</v>
      </c>
      <c r="H14" s="381" t="s">
        <v>861</v>
      </c>
      <c r="I14" s="455" t="s">
        <v>422</v>
      </c>
      <c r="J14" s="382"/>
      <c r="K14" s="422">
        <v>143</v>
      </c>
      <c r="L14" s="360">
        <v>4.22</v>
      </c>
      <c r="M14" s="360">
        <v>4.2</v>
      </c>
      <c r="N14" s="360">
        <v>1.96</v>
      </c>
      <c r="O14" s="359">
        <v>0.1</v>
      </c>
      <c r="P14" s="359">
        <v>2.6</v>
      </c>
      <c r="Q14" s="646">
        <v>1</v>
      </c>
      <c r="R14" s="360">
        <f t="shared" si="2"/>
        <v>851.4</v>
      </c>
      <c r="T14" s="369"/>
      <c r="U14" s="369"/>
    </row>
    <row r="15" spans="1:28" s="335" customFormat="1" ht="59.25" customHeight="1">
      <c r="A15" s="362">
        <f>A14+3</f>
        <v>14</v>
      </c>
      <c r="B15" s="383" t="s">
        <v>18</v>
      </c>
      <c r="C15" s="384" t="s">
        <v>33</v>
      </c>
      <c r="D15" s="385" t="s">
        <v>862</v>
      </c>
      <c r="E15" s="423" t="s">
        <v>807</v>
      </c>
      <c r="F15" s="363" t="s">
        <v>905</v>
      </c>
      <c r="G15" s="352" t="s">
        <v>770</v>
      </c>
      <c r="H15" s="342" t="s">
        <v>863</v>
      </c>
      <c r="I15" s="386" t="s">
        <v>19</v>
      </c>
      <c r="J15" s="383"/>
      <c r="K15" s="424">
        <v>223</v>
      </c>
      <c r="L15" s="365">
        <v>4.2</v>
      </c>
      <c r="M15" s="365">
        <v>3.4</v>
      </c>
      <c r="N15" s="365">
        <v>2.1</v>
      </c>
      <c r="O15" s="340">
        <v>0</v>
      </c>
      <c r="P15" s="340">
        <v>2.5</v>
      </c>
      <c r="Q15" s="348">
        <v>1</v>
      </c>
      <c r="R15" s="365">
        <f t="shared" si="2"/>
        <v>774</v>
      </c>
      <c r="T15" s="387"/>
      <c r="U15" s="387"/>
    </row>
    <row r="16" spans="1:28" s="169" customFormat="1" ht="59.25" customHeight="1">
      <c r="A16" s="370">
        <f>A15+1</f>
        <v>15</v>
      </c>
      <c r="B16" s="338" t="s">
        <v>20</v>
      </c>
      <c r="C16" s="388" t="s">
        <v>490</v>
      </c>
      <c r="D16" s="660" t="s">
        <v>809</v>
      </c>
      <c r="E16" s="363" t="s">
        <v>864</v>
      </c>
      <c r="F16" s="363" t="s">
        <v>865</v>
      </c>
      <c r="G16" s="352" t="s">
        <v>766</v>
      </c>
      <c r="H16" s="342" t="s">
        <v>866</v>
      </c>
      <c r="I16" s="453" t="s">
        <v>422</v>
      </c>
      <c r="J16" s="338"/>
      <c r="K16" s="346">
        <v>209</v>
      </c>
      <c r="L16" s="340">
        <v>4.0999999999999996</v>
      </c>
      <c r="M16" s="340">
        <v>4.3</v>
      </c>
      <c r="N16" s="340">
        <v>1.1000000000000001</v>
      </c>
      <c r="O16" s="340">
        <v>0</v>
      </c>
      <c r="P16" s="340">
        <v>2.8</v>
      </c>
      <c r="Q16" s="348">
        <v>1</v>
      </c>
      <c r="R16" s="340">
        <f t="shared" si="2"/>
        <v>823</v>
      </c>
      <c r="T16" s="369"/>
      <c r="U16" s="369"/>
    </row>
    <row r="17" spans="1:22" s="169" customFormat="1" ht="59.25" customHeight="1">
      <c r="A17" s="370">
        <f t="shared" ref="A17:A24" si="4">A16+1</f>
        <v>16</v>
      </c>
      <c r="B17" s="351" t="s">
        <v>22</v>
      </c>
      <c r="C17" s="346" t="s">
        <v>551</v>
      </c>
      <c r="D17" s="363" t="s">
        <v>812</v>
      </c>
      <c r="E17" s="363" t="s">
        <v>867</v>
      </c>
      <c r="F17" s="363" t="s">
        <v>906</v>
      </c>
      <c r="G17" s="346" t="s">
        <v>165</v>
      </c>
      <c r="H17" s="342" t="s">
        <v>868</v>
      </c>
      <c r="I17" s="453" t="s">
        <v>422</v>
      </c>
      <c r="J17" s="364"/>
      <c r="K17" s="346">
        <v>242</v>
      </c>
      <c r="L17" s="354">
        <v>4</v>
      </c>
      <c r="M17" s="354">
        <v>3.5</v>
      </c>
      <c r="N17" s="354">
        <v>1.9</v>
      </c>
      <c r="O17" s="354">
        <v>0</v>
      </c>
      <c r="P17" s="354">
        <v>2.9</v>
      </c>
      <c r="Q17" s="348">
        <v>1</v>
      </c>
      <c r="R17" s="354">
        <f t="shared" si="2"/>
        <v>780.5</v>
      </c>
      <c r="T17" s="369"/>
      <c r="U17" s="369"/>
    </row>
    <row r="18" spans="1:22" s="169" customFormat="1" ht="59.25" customHeight="1">
      <c r="A18" s="370">
        <f t="shared" si="4"/>
        <v>17</v>
      </c>
      <c r="B18" s="351" t="s">
        <v>25</v>
      </c>
      <c r="C18" s="343" t="s">
        <v>21</v>
      </c>
      <c r="D18" s="389" t="s">
        <v>869</v>
      </c>
      <c r="E18" s="389" t="s">
        <v>870</v>
      </c>
      <c r="F18" s="442" t="s">
        <v>871</v>
      </c>
      <c r="G18" s="390" t="s">
        <v>771</v>
      </c>
      <c r="H18" s="343" t="s">
        <v>817</v>
      </c>
      <c r="I18" s="456" t="s">
        <v>422</v>
      </c>
      <c r="J18" s="456" t="s">
        <v>423</v>
      </c>
      <c r="K18" s="394">
        <v>277</v>
      </c>
      <c r="L18" s="354">
        <v>4.0999999999999996</v>
      </c>
      <c r="M18" s="354">
        <v>2.9</v>
      </c>
      <c r="N18" s="354">
        <v>1.2</v>
      </c>
      <c r="O18" s="354">
        <v>0</v>
      </c>
      <c r="P18" s="354">
        <v>2.8</v>
      </c>
      <c r="Q18" s="348">
        <v>1</v>
      </c>
      <c r="R18" s="354">
        <f t="shared" si="2"/>
        <v>720.5</v>
      </c>
      <c r="T18" s="369"/>
      <c r="U18" s="369"/>
    </row>
    <row r="19" spans="1:22" s="169" customFormat="1" ht="59.25" customHeight="1" thickBot="1">
      <c r="A19" s="432">
        <f t="shared" si="4"/>
        <v>18</v>
      </c>
      <c r="B19" s="433" t="s">
        <v>27</v>
      </c>
      <c r="C19" s="644" t="s">
        <v>773</v>
      </c>
      <c r="D19" s="655" t="s">
        <v>872</v>
      </c>
      <c r="E19" s="437" t="s">
        <v>676</v>
      </c>
      <c r="F19" s="392" t="s">
        <v>910</v>
      </c>
      <c r="G19" s="438" t="s">
        <v>29</v>
      </c>
      <c r="H19" s="437" t="s">
        <v>820</v>
      </c>
      <c r="I19" s="670" t="s">
        <v>19</v>
      </c>
      <c r="J19" s="438"/>
      <c r="K19" s="438">
        <v>285</v>
      </c>
      <c r="L19" s="438">
        <v>3.2</v>
      </c>
      <c r="M19" s="439">
        <v>3.8</v>
      </c>
      <c r="N19" s="439">
        <v>1.3</v>
      </c>
      <c r="O19" s="439">
        <v>0</v>
      </c>
      <c r="P19" s="439">
        <v>3</v>
      </c>
      <c r="Q19" s="646">
        <v>1</v>
      </c>
      <c r="R19" s="360">
        <f t="shared" si="2"/>
        <v>736.5</v>
      </c>
      <c r="T19" s="369"/>
      <c r="U19" s="369"/>
    </row>
    <row r="20" spans="1:22" s="169" customFormat="1" ht="59.25" customHeight="1">
      <c r="A20" s="370">
        <v>21</v>
      </c>
      <c r="B20" s="436" t="s">
        <v>381</v>
      </c>
      <c r="C20" s="388" t="s">
        <v>774</v>
      </c>
      <c r="D20" s="388" t="s">
        <v>873</v>
      </c>
      <c r="E20" s="388" t="s">
        <v>874</v>
      </c>
      <c r="F20" s="363" t="s">
        <v>916</v>
      </c>
      <c r="G20" s="352" t="s">
        <v>766</v>
      </c>
      <c r="H20" s="388" t="s">
        <v>875</v>
      </c>
      <c r="I20" s="457" t="s">
        <v>422</v>
      </c>
      <c r="J20" s="388"/>
      <c r="K20" s="342">
        <v>210</v>
      </c>
      <c r="L20" s="388">
        <v>3.9</v>
      </c>
      <c r="M20" s="388">
        <v>4.0999999999999996</v>
      </c>
      <c r="N20" s="388">
        <v>2</v>
      </c>
      <c r="O20" s="388">
        <v>0.2</v>
      </c>
      <c r="P20" s="388">
        <v>2.6</v>
      </c>
      <c r="Q20" s="348">
        <v>1</v>
      </c>
      <c r="R20" s="450">
        <f t="shared" si="2"/>
        <v>837.5</v>
      </c>
      <c r="T20" s="369"/>
      <c r="U20" s="369"/>
    </row>
    <row r="21" spans="1:22" s="334" customFormat="1" ht="59.25" customHeight="1">
      <c r="A21" s="366">
        <v>22</v>
      </c>
      <c r="B21" s="428" t="s">
        <v>382</v>
      </c>
      <c r="C21" s="342" t="s">
        <v>413</v>
      </c>
      <c r="D21" s="660" t="s">
        <v>876</v>
      </c>
      <c r="E21" s="389" t="s">
        <v>877</v>
      </c>
      <c r="F21" s="363" t="s">
        <v>494</v>
      </c>
      <c r="G21" s="352" t="s">
        <v>765</v>
      </c>
      <c r="H21" s="342" t="s">
        <v>878</v>
      </c>
      <c r="I21" s="454" t="s">
        <v>422</v>
      </c>
      <c r="J21" s="367"/>
      <c r="K21" s="199">
        <v>139</v>
      </c>
      <c r="L21" s="374">
        <v>4.5</v>
      </c>
      <c r="M21" s="374">
        <v>4</v>
      </c>
      <c r="N21" s="374">
        <v>1.5</v>
      </c>
      <c r="O21" s="374">
        <v>0</v>
      </c>
      <c r="P21" s="374">
        <v>2.5</v>
      </c>
      <c r="Q21" s="348">
        <v>1</v>
      </c>
      <c r="R21" s="354">
        <f t="shared" si="2"/>
        <v>825</v>
      </c>
      <c r="T21" s="395"/>
      <c r="U21" s="395"/>
    </row>
    <row r="22" spans="1:22" s="169" customFormat="1" ht="59.25" customHeight="1">
      <c r="A22" s="393">
        <f t="shared" si="4"/>
        <v>23</v>
      </c>
      <c r="B22" s="429" t="s">
        <v>383</v>
      </c>
      <c r="C22" s="440" t="s">
        <v>31</v>
      </c>
      <c r="D22" s="389" t="s">
        <v>879</v>
      </c>
      <c r="E22" s="389" t="s">
        <v>880</v>
      </c>
      <c r="F22" s="363" t="s">
        <v>495</v>
      </c>
      <c r="G22" s="352" t="s">
        <v>29</v>
      </c>
      <c r="H22" s="343" t="s">
        <v>881</v>
      </c>
      <c r="I22" s="453" t="s">
        <v>422</v>
      </c>
      <c r="J22" s="338"/>
      <c r="K22" s="394">
        <v>175</v>
      </c>
      <c r="L22" s="354">
        <v>4.5</v>
      </c>
      <c r="M22" s="354">
        <v>3.7</v>
      </c>
      <c r="N22" s="354">
        <v>1.6</v>
      </c>
      <c r="O22" s="354">
        <v>0</v>
      </c>
      <c r="P22" s="354">
        <v>2.7</v>
      </c>
      <c r="Q22" s="348">
        <v>1</v>
      </c>
      <c r="R22" s="354">
        <f t="shared" si="2"/>
        <v>814</v>
      </c>
      <c r="T22" s="369"/>
      <c r="U22" s="369"/>
    </row>
    <row r="23" spans="1:22" s="169" customFormat="1" ht="59.25" customHeight="1">
      <c r="A23" s="393">
        <f t="shared" si="4"/>
        <v>24</v>
      </c>
      <c r="B23" s="429" t="s">
        <v>384</v>
      </c>
      <c r="C23" s="396" t="s">
        <v>26</v>
      </c>
      <c r="D23" s="389" t="s">
        <v>882</v>
      </c>
      <c r="E23" s="389" t="s">
        <v>883</v>
      </c>
      <c r="F23" s="442" t="s">
        <v>884</v>
      </c>
      <c r="G23" s="352" t="s">
        <v>767</v>
      </c>
      <c r="H23" s="343" t="s">
        <v>885</v>
      </c>
      <c r="I23" s="453" t="s">
        <v>422</v>
      </c>
      <c r="J23" s="394"/>
      <c r="K23" s="394">
        <v>300</v>
      </c>
      <c r="L23" s="354">
        <v>3.6</v>
      </c>
      <c r="M23" s="354">
        <v>3.8</v>
      </c>
      <c r="N23" s="354">
        <v>1.5</v>
      </c>
      <c r="O23" s="354">
        <v>0</v>
      </c>
      <c r="P23" s="354">
        <v>2.2999999999999998</v>
      </c>
      <c r="Q23" s="348">
        <v>1</v>
      </c>
      <c r="R23" s="441">
        <f t="shared" si="2"/>
        <v>738</v>
      </c>
      <c r="T23" s="369"/>
      <c r="U23" s="369"/>
    </row>
    <row r="24" spans="1:22" s="169" customFormat="1" ht="59.25" customHeight="1" thickBot="1">
      <c r="A24" s="432">
        <f t="shared" si="4"/>
        <v>25</v>
      </c>
      <c r="B24" s="446" t="s">
        <v>385</v>
      </c>
      <c r="C24" s="689" t="s">
        <v>416</v>
      </c>
      <c r="D24" s="690"/>
      <c r="E24" s="690"/>
      <c r="F24" s="690"/>
      <c r="G24" s="690"/>
      <c r="H24" s="691"/>
      <c r="I24" s="665"/>
      <c r="J24" s="434"/>
      <c r="K24" s="666"/>
      <c r="L24" s="434"/>
      <c r="M24" s="430"/>
      <c r="N24" s="430"/>
      <c r="O24" s="430"/>
      <c r="P24" s="430"/>
      <c r="Q24" s="449"/>
      <c r="R24" s="360">
        <f t="shared" si="2"/>
        <v>0</v>
      </c>
      <c r="T24" s="369"/>
      <c r="U24" s="369"/>
    </row>
    <row r="25" spans="1:22" s="169" customFormat="1" ht="67.5" customHeight="1">
      <c r="A25" s="376">
        <v>28</v>
      </c>
      <c r="B25" s="445" t="s">
        <v>381</v>
      </c>
      <c r="C25" s="746" t="s">
        <v>417</v>
      </c>
      <c r="D25" s="747"/>
      <c r="E25" s="747"/>
      <c r="F25" s="747"/>
      <c r="G25" s="747"/>
      <c r="H25" s="748"/>
      <c r="I25" s="342"/>
      <c r="J25" s="342"/>
      <c r="K25" s="668"/>
      <c r="L25" s="342"/>
      <c r="M25" s="344"/>
      <c r="N25" s="342"/>
      <c r="O25" s="342"/>
      <c r="P25" s="448"/>
      <c r="Q25" s="448"/>
      <c r="R25" s="451">
        <f t="shared" si="2"/>
        <v>0</v>
      </c>
      <c r="T25" s="369"/>
      <c r="U25" s="369"/>
    </row>
    <row r="26" spans="1:22" s="169" customFormat="1" ht="67.5" customHeight="1">
      <c r="A26" s="426">
        <v>29</v>
      </c>
      <c r="B26" s="447" t="s">
        <v>382</v>
      </c>
      <c r="C26" s="342" t="s">
        <v>886</v>
      </c>
      <c r="D26" s="342" t="s">
        <v>887</v>
      </c>
      <c r="E26" s="342" t="s">
        <v>888</v>
      </c>
      <c r="F26" s="342" t="s">
        <v>915</v>
      </c>
      <c r="G26" s="352" t="s">
        <v>766</v>
      </c>
      <c r="H26" s="342" t="s">
        <v>834</v>
      </c>
      <c r="I26" s="671" t="s">
        <v>422</v>
      </c>
      <c r="J26" s="673"/>
      <c r="K26" s="342">
        <v>169</v>
      </c>
      <c r="L26" s="342">
        <v>4.4000000000000004</v>
      </c>
      <c r="M26" s="425">
        <v>4.0999999999999996</v>
      </c>
      <c r="N26" s="425">
        <v>1.6</v>
      </c>
      <c r="O26" s="354">
        <v>0</v>
      </c>
      <c r="P26" s="425">
        <v>2.5</v>
      </c>
      <c r="Q26" s="348">
        <v>1</v>
      </c>
      <c r="R26" s="441">
        <f t="shared" si="2"/>
        <v>828</v>
      </c>
      <c r="T26" s="369"/>
      <c r="U26" s="369"/>
    </row>
    <row r="27" spans="1:22" s="169" customFormat="1" ht="58.5" customHeight="1" thickBot="1">
      <c r="A27" s="432">
        <f>A26+1</f>
        <v>30</v>
      </c>
      <c r="B27" s="446" t="s">
        <v>383</v>
      </c>
      <c r="C27" s="434" t="s">
        <v>21</v>
      </c>
      <c r="D27" s="434" t="s">
        <v>420</v>
      </c>
      <c r="E27" s="434" t="s">
        <v>889</v>
      </c>
      <c r="F27" s="434" t="s">
        <v>890</v>
      </c>
      <c r="G27" s="434" t="s">
        <v>36</v>
      </c>
      <c r="H27" s="434" t="s">
        <v>891</v>
      </c>
      <c r="I27" s="672" t="s">
        <v>422</v>
      </c>
      <c r="J27" s="434"/>
      <c r="K27" s="434">
        <v>370</v>
      </c>
      <c r="L27" s="434">
        <v>4.5999999999999996</v>
      </c>
      <c r="M27" s="434">
        <v>4.3</v>
      </c>
      <c r="N27" s="434">
        <v>1.4</v>
      </c>
      <c r="O27" s="434">
        <v>0.3</v>
      </c>
      <c r="P27" s="435">
        <v>2.5</v>
      </c>
      <c r="Q27" s="646">
        <v>1</v>
      </c>
      <c r="R27" s="441">
        <f t="shared" si="2"/>
        <v>897</v>
      </c>
      <c r="S27" s="398"/>
      <c r="T27" s="399"/>
      <c r="U27" s="369"/>
      <c r="V27" s="369"/>
    </row>
    <row r="28" spans="1:22" ht="18" customHeight="1" thickBot="1">
      <c r="A28" s="400"/>
      <c r="B28" s="400"/>
      <c r="C28" s="692" t="s">
        <v>41</v>
      </c>
      <c r="D28" s="401" t="s">
        <v>42</v>
      </c>
      <c r="E28" s="694" t="s">
        <v>43</v>
      </c>
      <c r="F28" s="402"/>
      <c r="G28" s="694" t="s">
        <v>44</v>
      </c>
      <c r="H28" s="695" t="s">
        <v>45</v>
      </c>
      <c r="I28" s="742" t="s">
        <v>46</v>
      </c>
      <c r="J28" s="743" t="s">
        <v>47</v>
      </c>
      <c r="K28" s="744"/>
      <c r="L28" s="744"/>
      <c r="M28" s="745"/>
      <c r="N28" s="674" t="s">
        <v>48</v>
      </c>
      <c r="O28" s="676" t="s">
        <v>49</v>
      </c>
      <c r="P28" s="219"/>
      <c r="Q28" s="219"/>
      <c r="R28" s="452"/>
    </row>
    <row r="29" spans="1:22" ht="18" customHeight="1" thickBot="1">
      <c r="A29" s="400"/>
      <c r="B29" s="400"/>
      <c r="C29" s="693"/>
      <c r="D29" s="404" t="s">
        <v>50</v>
      </c>
      <c r="E29" s="693"/>
      <c r="F29" s="403"/>
      <c r="G29" s="693"/>
      <c r="H29" s="696"/>
      <c r="I29" s="698"/>
      <c r="J29" s="405" t="s">
        <v>51</v>
      </c>
      <c r="K29" s="678" t="s">
        <v>52</v>
      </c>
      <c r="L29" s="679"/>
      <c r="M29" s="406" t="s">
        <v>53</v>
      </c>
      <c r="N29" s="675"/>
      <c r="O29" s="677"/>
      <c r="P29" s="219"/>
      <c r="Q29" s="219"/>
    </row>
    <row r="30" spans="1:22" ht="18" customHeight="1" thickBot="1">
      <c r="A30" s="220" t="s">
        <v>54</v>
      </c>
      <c r="B30" s="220"/>
      <c r="C30" s="224">
        <v>1</v>
      </c>
      <c r="D30" s="225">
        <v>5</v>
      </c>
      <c r="E30" s="225">
        <v>7</v>
      </c>
      <c r="F30" s="225"/>
      <c r="G30" s="225">
        <v>8</v>
      </c>
      <c r="H30" s="225">
        <v>22</v>
      </c>
      <c r="I30" s="226">
        <v>3</v>
      </c>
      <c r="J30" s="224">
        <v>11</v>
      </c>
      <c r="K30" s="680">
        <v>1</v>
      </c>
      <c r="L30" s="681"/>
      <c r="M30" s="225">
        <v>6</v>
      </c>
      <c r="N30" s="225">
        <v>3</v>
      </c>
      <c r="O30" s="227">
        <v>4</v>
      </c>
      <c r="P30" s="219"/>
      <c r="Q30" s="219"/>
    </row>
    <row r="31" spans="1:22" ht="100.5" customHeight="1">
      <c r="A31" s="682" t="s">
        <v>919</v>
      </c>
      <c r="B31" s="683"/>
      <c r="C31" s="683"/>
      <c r="D31" s="683"/>
      <c r="E31" s="683"/>
      <c r="F31" s="683"/>
      <c r="G31" s="683"/>
      <c r="H31" s="683"/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S31" s="683"/>
      <c r="U31" s="170"/>
    </row>
    <row r="32" spans="1:22">
      <c r="C32" s="171"/>
      <c r="L32" s="170"/>
      <c r="M32" s="170"/>
      <c r="N32" s="170"/>
      <c r="O32" s="170"/>
      <c r="P32" s="170"/>
      <c r="Q32" s="170"/>
      <c r="R32" s="170"/>
      <c r="T32" s="170"/>
    </row>
    <row r="33" spans="3:20">
      <c r="C33" s="171"/>
      <c r="E33" s="232"/>
      <c r="F33" s="232"/>
      <c r="G33" s="233"/>
      <c r="H33" s="233"/>
      <c r="I33" s="233"/>
      <c r="J33" s="234"/>
      <c r="K33" s="234"/>
      <c r="L33" s="170"/>
      <c r="M33" s="170"/>
      <c r="N33" s="170"/>
      <c r="O33" s="170"/>
      <c r="P33" s="170"/>
      <c r="Q33" s="170"/>
      <c r="R33" s="170"/>
      <c r="T33" s="170"/>
    </row>
    <row r="34" spans="3:20" s="170" customFormat="1">
      <c r="C34" s="171"/>
      <c r="D34" s="171"/>
      <c r="E34" s="232"/>
      <c r="F34" s="232"/>
      <c r="G34" s="233"/>
      <c r="H34" s="233"/>
      <c r="I34" s="233"/>
      <c r="J34" s="234"/>
      <c r="K34" s="234"/>
    </row>
    <row r="35" spans="3:20" s="170" customFormat="1">
      <c r="C35" s="171"/>
      <c r="D35" s="171"/>
      <c r="E35" s="171"/>
      <c r="F35" s="171"/>
      <c r="G35" s="171"/>
      <c r="H35" s="171"/>
      <c r="I35" s="171"/>
      <c r="J35" s="171"/>
      <c r="K35" s="171"/>
      <c r="L35" s="232"/>
      <c r="M35" s="233"/>
      <c r="N35" s="233"/>
      <c r="O35" s="233"/>
      <c r="P35" s="234"/>
    </row>
    <row r="36" spans="3:20" s="170" customFormat="1">
      <c r="C36" s="171"/>
      <c r="D36" s="171"/>
      <c r="E36" s="171"/>
      <c r="F36" s="171"/>
      <c r="G36" s="171"/>
      <c r="H36" s="171"/>
      <c r="I36" s="171"/>
      <c r="J36" s="171"/>
      <c r="K36" s="171"/>
      <c r="L36" s="232"/>
      <c r="M36" s="233"/>
      <c r="N36" s="233"/>
      <c r="O36" s="233"/>
      <c r="P36" s="234"/>
    </row>
    <row r="37" spans="3:20" s="170" customFormat="1">
      <c r="G37" s="235"/>
      <c r="L37" s="171"/>
      <c r="M37" s="171"/>
      <c r="N37" s="171"/>
      <c r="O37" s="171"/>
      <c r="P37" s="171"/>
      <c r="Q37" s="171"/>
      <c r="R37" s="171"/>
    </row>
    <row r="38" spans="3:20" s="170" customFormat="1">
      <c r="G38" s="177"/>
      <c r="L38" s="171"/>
      <c r="M38" s="171"/>
      <c r="N38" s="171"/>
      <c r="O38" s="171"/>
      <c r="P38" s="171"/>
      <c r="Q38" s="171"/>
      <c r="R38" s="171"/>
      <c r="T38" s="172"/>
    </row>
    <row r="39" spans="3:20" s="170" customFormat="1">
      <c r="L39" s="171"/>
      <c r="M39" s="171"/>
      <c r="N39" s="171"/>
      <c r="O39" s="171"/>
      <c r="P39" s="171"/>
      <c r="Q39" s="171"/>
      <c r="R39" s="171"/>
      <c r="T39" s="172"/>
    </row>
    <row r="40" spans="3:20" s="170" customFormat="1">
      <c r="L40" s="171"/>
      <c r="M40" s="171"/>
      <c r="N40" s="171"/>
      <c r="O40" s="171"/>
      <c r="P40" s="171"/>
      <c r="Q40" s="171"/>
      <c r="R40" s="171"/>
      <c r="T40" s="172"/>
    </row>
    <row r="41" spans="3:20" s="170" customFormat="1">
      <c r="L41" s="171"/>
      <c r="M41" s="171"/>
      <c r="N41" s="171"/>
      <c r="O41" s="171"/>
      <c r="P41" s="171"/>
      <c r="Q41" s="171"/>
      <c r="R41" s="171"/>
      <c r="T41" s="172"/>
    </row>
    <row r="47" spans="3:20" ht="21.5">
      <c r="C47" s="236"/>
      <c r="D47" s="236"/>
      <c r="E47" s="236"/>
      <c r="F47" s="236"/>
      <c r="G47" s="237"/>
      <c r="H47" s="238"/>
      <c r="I47" s="239"/>
      <c r="J47" s="239"/>
      <c r="K47" s="239"/>
      <c r="L47" s="240"/>
      <c r="M47" s="240"/>
      <c r="N47" s="240"/>
      <c r="O47" s="240"/>
      <c r="P47" s="240"/>
      <c r="Q47" s="240"/>
      <c r="R47" s="240"/>
    </row>
  </sheetData>
  <mergeCells count="31">
    <mergeCell ref="Q3:Q4"/>
    <mergeCell ref="N3:N4"/>
    <mergeCell ref="N28:N29"/>
    <mergeCell ref="O3:O4"/>
    <mergeCell ref="O28:O29"/>
    <mergeCell ref="P3:P4"/>
    <mergeCell ref="A1:I1"/>
    <mergeCell ref="J28:M28"/>
    <mergeCell ref="K29:L29"/>
    <mergeCell ref="J3:J4"/>
    <mergeCell ref="K3:K4"/>
    <mergeCell ref="L3:L4"/>
    <mergeCell ref="M3:M4"/>
    <mergeCell ref="C25:H25"/>
    <mergeCell ref="C24:H24"/>
    <mergeCell ref="K30:L30"/>
    <mergeCell ref="A31:S31"/>
    <mergeCell ref="A3:A4"/>
    <mergeCell ref="B3:B4"/>
    <mergeCell ref="C3:C4"/>
    <mergeCell ref="C28:C29"/>
    <mergeCell ref="D3:D4"/>
    <mergeCell ref="E3:E4"/>
    <mergeCell ref="E28:E29"/>
    <mergeCell ref="F3:F4"/>
    <mergeCell ref="G3:G4"/>
    <mergeCell ref="G28:G29"/>
    <mergeCell ref="H3:H4"/>
    <mergeCell ref="H28:H29"/>
    <mergeCell ref="I3:I4"/>
    <mergeCell ref="I28:I29"/>
  </mergeCells>
  <phoneticPr fontId="69" type="noConversion"/>
  <pageMargins left="0.25" right="0.25" top="0.75" bottom="0.75" header="0.3" footer="0.3"/>
  <pageSetup paperSize="9" scale="4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217"/>
  <sheetViews>
    <sheetView showZeros="0" view="pageBreakPreview" zoomScale="70" zoomScaleNormal="100" zoomScaleSheetLayoutView="70" workbookViewId="0">
      <selection activeCell="I201" sqref="I201"/>
    </sheetView>
  </sheetViews>
  <sheetFormatPr defaultColWidth="9" defaultRowHeight="20.149999999999999" customHeight="1"/>
  <cols>
    <col min="1" max="1" width="4.90625" style="54" customWidth="1"/>
    <col min="2" max="2" width="14.6328125" style="54" customWidth="1"/>
    <col min="3" max="3" width="15.36328125" style="54" customWidth="1"/>
    <col min="4" max="4" width="4.90625" style="54" customWidth="1"/>
    <col min="5" max="5" width="2.90625" style="54" customWidth="1"/>
    <col min="6" max="6" width="3.6328125" style="54" customWidth="1"/>
    <col min="7" max="7" width="4.90625" style="54" customWidth="1"/>
    <col min="8" max="8" width="17.453125" style="54" customWidth="1"/>
    <col min="9" max="9" width="15.36328125" style="54" customWidth="1"/>
    <col min="10" max="10" width="4.90625" style="54" customWidth="1"/>
    <col min="11" max="11" width="3" style="54" customWidth="1"/>
    <col min="12" max="12" width="3.453125" style="54" customWidth="1"/>
    <col min="13" max="13" width="4.90625" style="54" customWidth="1"/>
    <col min="14" max="14" width="14.6328125" style="54" customWidth="1"/>
    <col min="15" max="15" width="15.36328125" style="54" customWidth="1"/>
    <col min="16" max="16" width="4.90625" style="54" customWidth="1"/>
    <col min="17" max="17" width="2.90625" style="54" customWidth="1"/>
    <col min="18" max="18" width="3.453125" style="54" customWidth="1"/>
    <col min="19" max="19" width="4.90625" style="54" customWidth="1"/>
    <col min="20" max="20" width="17.453125" style="54" customWidth="1"/>
    <col min="21" max="21" width="15.36328125" style="54" customWidth="1"/>
    <col min="22" max="22" width="4.90625" style="54" customWidth="1"/>
    <col min="23" max="23" width="3" style="54" customWidth="1"/>
    <col min="24" max="24" width="2.90625" style="54" customWidth="1"/>
    <col min="25" max="25" width="4.90625" style="54" customWidth="1"/>
    <col min="26" max="26" width="14.90625" style="54" customWidth="1"/>
    <col min="27" max="27" width="15.36328125" style="54" customWidth="1"/>
    <col min="28" max="28" width="4.90625" style="54" customWidth="1"/>
    <col min="29" max="29" width="2.90625" style="54" customWidth="1"/>
    <col min="30" max="30" width="2.36328125" style="54" customWidth="1"/>
    <col min="31" max="31" width="9" style="54" hidden="1" customWidth="1"/>
    <col min="32" max="16384" width="9" style="54"/>
  </cols>
  <sheetData>
    <row r="1" spans="1:29" ht="20.149999999999999" customHeight="1">
      <c r="A1" s="241"/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</row>
    <row r="2" spans="1:29" ht="20.149999999999999" customHeight="1" thickBot="1">
      <c r="A2" s="731">
        <v>46265</v>
      </c>
      <c r="B2" s="731"/>
      <c r="C2" s="731"/>
      <c r="D2" s="737" t="s">
        <v>55</v>
      </c>
      <c r="E2" s="737"/>
      <c r="F2" s="242"/>
      <c r="G2" s="731">
        <v>46266</v>
      </c>
      <c r="H2" s="731"/>
      <c r="I2" s="731"/>
      <c r="J2" s="737" t="s">
        <v>56</v>
      </c>
      <c r="K2" s="737"/>
      <c r="L2" s="242"/>
      <c r="M2" s="739">
        <v>46267</v>
      </c>
      <c r="N2" s="739"/>
      <c r="O2" s="739"/>
      <c r="P2" s="736" t="s">
        <v>57</v>
      </c>
      <c r="Q2" s="736"/>
      <c r="R2" s="242"/>
      <c r="S2" s="739">
        <v>46268</v>
      </c>
      <c r="T2" s="739"/>
      <c r="U2" s="739"/>
      <c r="V2" s="736" t="s">
        <v>58</v>
      </c>
      <c r="W2" s="736"/>
      <c r="X2" s="242"/>
      <c r="Y2" s="739">
        <v>46269</v>
      </c>
      <c r="Z2" s="739"/>
      <c r="AA2" s="739"/>
      <c r="AB2" s="736" t="s">
        <v>59</v>
      </c>
      <c r="AC2" s="736"/>
    </row>
    <row r="3" spans="1:29" ht="20.149999999999999" customHeight="1" thickBot="1">
      <c r="A3" s="713" t="s">
        <v>60</v>
      </c>
      <c r="B3" s="243" t="s">
        <v>692</v>
      </c>
      <c r="C3" s="243" t="s">
        <v>61</v>
      </c>
      <c r="D3" s="114">
        <v>65</v>
      </c>
      <c r="E3" s="244" t="s">
        <v>62</v>
      </c>
      <c r="F3" s="242"/>
      <c r="G3" s="713" t="s">
        <v>60</v>
      </c>
      <c r="H3" s="243" t="s">
        <v>390</v>
      </c>
      <c r="I3" s="243" t="s">
        <v>63</v>
      </c>
      <c r="J3" s="114">
        <v>70</v>
      </c>
      <c r="K3" s="244" t="s">
        <v>62</v>
      </c>
      <c r="L3" s="242"/>
      <c r="M3" s="713" t="s">
        <v>60</v>
      </c>
      <c r="N3" s="243" t="s">
        <v>35</v>
      </c>
      <c r="O3" s="245" t="s">
        <v>61</v>
      </c>
      <c r="P3" s="63">
        <v>60</v>
      </c>
      <c r="Q3" s="244" t="s">
        <v>62</v>
      </c>
      <c r="R3" s="242"/>
      <c r="S3" s="713" t="s">
        <v>60</v>
      </c>
      <c r="T3" s="243" t="s">
        <v>31</v>
      </c>
      <c r="U3" s="243" t="s">
        <v>61</v>
      </c>
      <c r="V3" s="114">
        <v>60</v>
      </c>
      <c r="W3" s="244" t="s">
        <v>62</v>
      </c>
      <c r="X3" s="242"/>
      <c r="Y3" s="713" t="s">
        <v>60</v>
      </c>
      <c r="Z3" s="243" t="s">
        <v>394</v>
      </c>
      <c r="AA3" s="243" t="s">
        <v>123</v>
      </c>
      <c r="AB3" s="114">
        <v>110</v>
      </c>
      <c r="AC3" s="244" t="s">
        <v>62</v>
      </c>
    </row>
    <row r="4" spans="1:29" ht="20.149999999999999" customHeight="1" thickBot="1">
      <c r="A4" s="714"/>
      <c r="B4" s="71"/>
      <c r="C4" s="246" t="s">
        <v>155</v>
      </c>
      <c r="D4" s="89">
        <v>1</v>
      </c>
      <c r="E4" s="244" t="s">
        <v>62</v>
      </c>
      <c r="F4" s="242"/>
      <c r="G4" s="714"/>
      <c r="H4" s="71"/>
      <c r="I4" s="246" t="s">
        <v>188</v>
      </c>
      <c r="J4" s="89">
        <v>10</v>
      </c>
      <c r="K4" s="244" t="s">
        <v>62</v>
      </c>
      <c r="L4" s="242"/>
      <c r="M4" s="714"/>
      <c r="N4" s="71"/>
      <c r="O4" s="245" t="s">
        <v>136</v>
      </c>
      <c r="P4" s="89">
        <v>20</v>
      </c>
      <c r="Q4" s="244" t="s">
        <v>62</v>
      </c>
      <c r="R4" s="242"/>
      <c r="S4" s="714"/>
      <c r="T4" s="71"/>
      <c r="U4" s="246" t="s">
        <v>443</v>
      </c>
      <c r="V4" s="89">
        <v>20</v>
      </c>
      <c r="W4" s="244" t="s">
        <v>62</v>
      </c>
      <c r="X4" s="242"/>
      <c r="Y4" s="714"/>
      <c r="Z4" s="71"/>
      <c r="AA4" s="246" t="s">
        <v>98</v>
      </c>
      <c r="AB4" s="89">
        <v>25</v>
      </c>
      <c r="AC4" s="244" t="s">
        <v>62</v>
      </c>
    </row>
    <row r="5" spans="1:29" ht="20.149999999999999" customHeight="1" thickBot="1">
      <c r="A5" s="714"/>
      <c r="B5" s="101"/>
      <c r="C5" s="89"/>
      <c r="D5" s="89"/>
      <c r="E5" s="244" t="s">
        <v>62</v>
      </c>
      <c r="F5" s="242"/>
      <c r="G5" s="714"/>
      <c r="H5" s="101"/>
      <c r="I5" s="247"/>
      <c r="J5" s="63"/>
      <c r="K5" s="244" t="s">
        <v>62</v>
      </c>
      <c r="L5" s="242"/>
      <c r="M5" s="714"/>
      <c r="N5" s="101"/>
      <c r="O5" s="247"/>
      <c r="P5" s="63"/>
      <c r="Q5" s="244" t="s">
        <v>62</v>
      </c>
      <c r="R5" s="242"/>
      <c r="S5" s="714"/>
      <c r="T5" s="101"/>
      <c r="U5" s="247"/>
      <c r="V5" s="63"/>
      <c r="W5" s="244" t="s">
        <v>62</v>
      </c>
      <c r="X5" s="242"/>
      <c r="Y5" s="714"/>
      <c r="Z5" s="101"/>
      <c r="AA5" s="247" t="s">
        <v>100</v>
      </c>
      <c r="AB5" s="63">
        <v>15</v>
      </c>
      <c r="AC5" s="244" t="s">
        <v>62</v>
      </c>
    </row>
    <row r="6" spans="1:29" ht="20.149999999999999" customHeight="1" thickBot="1">
      <c r="A6" s="714"/>
      <c r="B6" s="101"/>
      <c r="C6" s="247"/>
      <c r="D6" s="63"/>
      <c r="E6" s="244" t="s">
        <v>62</v>
      </c>
      <c r="F6" s="242"/>
      <c r="G6" s="714"/>
      <c r="H6" s="101"/>
      <c r="I6" s="247"/>
      <c r="J6" s="63"/>
      <c r="K6" s="244" t="s">
        <v>62</v>
      </c>
      <c r="L6" s="242"/>
      <c r="M6" s="714"/>
      <c r="N6" s="101"/>
      <c r="O6" s="247"/>
      <c r="P6" s="63"/>
      <c r="Q6" s="244" t="s">
        <v>62</v>
      </c>
      <c r="R6" s="242"/>
      <c r="S6" s="714"/>
      <c r="T6" s="101"/>
      <c r="U6" s="247"/>
      <c r="V6" s="63"/>
      <c r="W6" s="244" t="s">
        <v>62</v>
      </c>
      <c r="X6" s="242"/>
      <c r="Y6" s="714"/>
      <c r="Z6" s="101"/>
      <c r="AA6" s="247" t="s">
        <v>438</v>
      </c>
      <c r="AB6" s="63">
        <v>10</v>
      </c>
      <c r="AC6" s="244" t="s">
        <v>62</v>
      </c>
    </row>
    <row r="7" spans="1:29" ht="20.149999999999999" customHeight="1" thickBot="1">
      <c r="A7" s="714"/>
      <c r="B7" s="101"/>
      <c r="C7" s="247"/>
      <c r="D7" s="63"/>
      <c r="E7" s="244" t="s">
        <v>62</v>
      </c>
      <c r="F7" s="242"/>
      <c r="G7" s="714"/>
      <c r="H7" s="101"/>
      <c r="I7" s="159"/>
      <c r="J7" s="89"/>
      <c r="K7" s="244" t="s">
        <v>62</v>
      </c>
      <c r="L7" s="242"/>
      <c r="M7" s="714"/>
      <c r="N7" s="101"/>
      <c r="O7" s="247"/>
      <c r="P7" s="63"/>
      <c r="Q7" s="244" t="s">
        <v>62</v>
      </c>
      <c r="R7" s="242"/>
      <c r="S7" s="714"/>
      <c r="T7" s="101"/>
      <c r="U7" s="159"/>
      <c r="V7" s="89"/>
      <c r="W7" s="244" t="s">
        <v>62</v>
      </c>
      <c r="X7" s="242"/>
      <c r="Y7" s="714"/>
      <c r="Z7" s="101"/>
      <c r="AA7" s="247" t="s">
        <v>447</v>
      </c>
      <c r="AB7" s="63">
        <v>10</v>
      </c>
      <c r="AC7" s="244" t="s">
        <v>62</v>
      </c>
    </row>
    <row r="8" spans="1:29" ht="20.149999999999999" customHeight="1" thickBot="1">
      <c r="A8" s="714"/>
      <c r="B8" s="248"/>
      <c r="C8" s="159"/>
      <c r="D8" s="89"/>
      <c r="E8" s="244" t="s">
        <v>62</v>
      </c>
      <c r="F8" s="242"/>
      <c r="G8" s="714"/>
      <c r="H8" s="248"/>
      <c r="I8" s="159"/>
      <c r="J8" s="89"/>
      <c r="K8" s="244" t="s">
        <v>62</v>
      </c>
      <c r="L8" s="242"/>
      <c r="M8" s="714"/>
      <c r="N8" s="248"/>
      <c r="O8" s="159"/>
      <c r="P8" s="89"/>
      <c r="Q8" s="244" t="s">
        <v>62</v>
      </c>
      <c r="R8" s="242"/>
      <c r="S8" s="714"/>
      <c r="T8" s="248"/>
      <c r="U8" s="247"/>
      <c r="V8" s="63"/>
      <c r="W8" s="244" t="s">
        <v>62</v>
      </c>
      <c r="X8" s="242"/>
      <c r="Y8" s="714"/>
      <c r="Z8" s="248"/>
      <c r="AA8" s="247" t="s">
        <v>436</v>
      </c>
      <c r="AB8" s="89">
        <v>1</v>
      </c>
      <c r="AC8" s="244" t="s">
        <v>62</v>
      </c>
    </row>
    <row r="9" spans="1:29" ht="20.149999999999999" customHeight="1" thickBot="1">
      <c r="A9" s="714"/>
      <c r="B9" s="248"/>
      <c r="C9" s="249"/>
      <c r="D9" s="89"/>
      <c r="E9" s="244" t="s">
        <v>62</v>
      </c>
      <c r="F9" s="242"/>
      <c r="G9" s="714"/>
      <c r="H9" s="248"/>
      <c r="I9" s="159"/>
      <c r="J9" s="89"/>
      <c r="K9" s="244" t="s">
        <v>62</v>
      </c>
      <c r="L9" s="242"/>
      <c r="M9" s="714"/>
      <c r="N9" s="248"/>
      <c r="O9" s="249"/>
      <c r="P9" s="89"/>
      <c r="Q9" s="244" t="s">
        <v>62</v>
      </c>
      <c r="R9" s="242"/>
      <c r="S9" s="714"/>
      <c r="T9" s="248"/>
      <c r="U9" s="247"/>
      <c r="V9" s="63"/>
      <c r="W9" s="244" t="s">
        <v>62</v>
      </c>
      <c r="X9" s="242"/>
      <c r="Y9" s="714"/>
      <c r="Z9" s="248"/>
      <c r="AA9" s="247"/>
      <c r="AB9" s="89"/>
      <c r="AC9" s="244" t="s">
        <v>62</v>
      </c>
    </row>
    <row r="10" spans="1:29" ht="20.149999999999999" customHeight="1" thickBot="1">
      <c r="A10" s="715"/>
      <c r="B10" s="250"/>
      <c r="C10" s="251"/>
      <c r="D10" s="252"/>
      <c r="E10" s="244" t="s">
        <v>62</v>
      </c>
      <c r="F10" s="242"/>
      <c r="G10" s="715"/>
      <c r="H10" s="250"/>
      <c r="I10" s="251"/>
      <c r="J10" s="252"/>
      <c r="K10" s="244" t="s">
        <v>62</v>
      </c>
      <c r="L10" s="242"/>
      <c r="M10" s="715"/>
      <c r="N10" s="250"/>
      <c r="O10" s="251"/>
      <c r="P10" s="252"/>
      <c r="Q10" s="244" t="s">
        <v>62</v>
      </c>
      <c r="R10" s="242"/>
      <c r="S10" s="715"/>
      <c r="T10" s="250"/>
      <c r="U10" s="251"/>
      <c r="V10" s="252"/>
      <c r="W10" s="244" t="s">
        <v>62</v>
      </c>
      <c r="X10" s="242"/>
      <c r="Y10" s="715"/>
      <c r="Z10" s="250"/>
      <c r="AA10" s="251"/>
      <c r="AB10" s="252"/>
      <c r="AC10" s="244" t="s">
        <v>62</v>
      </c>
    </row>
    <row r="11" spans="1:29" ht="20.149999999999999" customHeight="1" thickBot="1">
      <c r="A11" s="713" t="s">
        <v>4</v>
      </c>
      <c r="B11" s="89" t="s">
        <v>72</v>
      </c>
      <c r="C11" s="461" t="s">
        <v>424</v>
      </c>
      <c r="D11" s="254">
        <v>40</v>
      </c>
      <c r="E11" s="244" t="s">
        <v>62</v>
      </c>
      <c r="F11" s="242"/>
      <c r="G11" s="713" t="s">
        <v>4</v>
      </c>
      <c r="H11" s="89" t="s">
        <v>386</v>
      </c>
      <c r="I11" s="253" t="s">
        <v>428</v>
      </c>
      <c r="J11" s="254">
        <v>65</v>
      </c>
      <c r="K11" s="244" t="s">
        <v>71</v>
      </c>
      <c r="L11" s="242"/>
      <c r="M11" s="713" t="s">
        <v>4</v>
      </c>
      <c r="N11" s="89" t="s">
        <v>391</v>
      </c>
      <c r="O11" s="461" t="s">
        <v>424</v>
      </c>
      <c r="P11" s="254">
        <v>40</v>
      </c>
      <c r="Q11" s="244" t="s">
        <v>62</v>
      </c>
      <c r="R11" s="242"/>
      <c r="S11" s="713" t="s">
        <v>4</v>
      </c>
      <c r="T11" s="89" t="s">
        <v>392</v>
      </c>
      <c r="U11" s="461" t="s">
        <v>444</v>
      </c>
      <c r="V11" s="254">
        <v>80</v>
      </c>
      <c r="W11" s="244" t="s">
        <v>62</v>
      </c>
      <c r="X11" s="242"/>
      <c r="Y11" s="713" t="s">
        <v>4</v>
      </c>
      <c r="Z11" s="89" t="s">
        <v>395</v>
      </c>
      <c r="AA11" s="253" t="s">
        <v>448</v>
      </c>
      <c r="AB11" s="254">
        <v>75</v>
      </c>
      <c r="AC11" s="244" t="s">
        <v>62</v>
      </c>
    </row>
    <row r="12" spans="1:29" ht="21.75" customHeight="1" thickBot="1">
      <c r="A12" s="714"/>
      <c r="B12" s="94"/>
      <c r="C12" s="71" t="s">
        <v>425</v>
      </c>
      <c r="D12" s="63">
        <v>35</v>
      </c>
      <c r="E12" s="244" t="s">
        <v>62</v>
      </c>
      <c r="F12" s="242"/>
      <c r="G12" s="714"/>
      <c r="H12" s="94"/>
      <c r="I12" s="71" t="s">
        <v>433</v>
      </c>
      <c r="J12" s="63">
        <v>15</v>
      </c>
      <c r="K12" s="244" t="s">
        <v>62</v>
      </c>
      <c r="L12" s="242"/>
      <c r="M12" s="714"/>
      <c r="N12" s="94"/>
      <c r="O12" s="71" t="s">
        <v>425</v>
      </c>
      <c r="P12" s="63">
        <v>35</v>
      </c>
      <c r="Q12" s="244" t="s">
        <v>62</v>
      </c>
      <c r="R12" s="242"/>
      <c r="S12" s="714"/>
      <c r="T12" s="94"/>
      <c r="U12" s="71" t="s">
        <v>700</v>
      </c>
      <c r="V12" s="63">
        <v>20</v>
      </c>
      <c r="W12" s="255" t="s">
        <v>62</v>
      </c>
      <c r="X12" s="242"/>
      <c r="Y12" s="714"/>
      <c r="Z12" s="94"/>
      <c r="AA12" s="71" t="s">
        <v>441</v>
      </c>
      <c r="AB12" s="63">
        <v>0.1</v>
      </c>
      <c r="AC12" s="244" t="s">
        <v>62</v>
      </c>
    </row>
    <row r="13" spans="1:29" ht="20.149999999999999" customHeight="1" thickBot="1">
      <c r="A13" s="714"/>
      <c r="B13" s="94"/>
      <c r="C13" s="71" t="s">
        <v>183</v>
      </c>
      <c r="D13" s="63">
        <v>20</v>
      </c>
      <c r="E13" s="244" t="s">
        <v>62</v>
      </c>
      <c r="F13" s="242"/>
      <c r="G13" s="714"/>
      <c r="H13" s="94"/>
      <c r="I13" s="71" t="s">
        <v>434</v>
      </c>
      <c r="J13" s="63">
        <v>10</v>
      </c>
      <c r="K13" s="244" t="s">
        <v>62</v>
      </c>
      <c r="L13" s="242"/>
      <c r="M13" s="714"/>
      <c r="N13" s="94"/>
      <c r="O13" s="71" t="s">
        <v>440</v>
      </c>
      <c r="P13" s="63">
        <v>35</v>
      </c>
      <c r="Q13" s="244" t="s">
        <v>62</v>
      </c>
      <c r="R13" s="242"/>
      <c r="S13" s="714"/>
      <c r="T13" s="94"/>
      <c r="U13" s="71" t="s">
        <v>139</v>
      </c>
      <c r="V13" s="63">
        <v>10</v>
      </c>
      <c r="W13" s="255" t="s">
        <v>62</v>
      </c>
      <c r="X13" s="242"/>
      <c r="Y13" s="714"/>
      <c r="Z13" s="94"/>
      <c r="AA13" s="71"/>
      <c r="AB13" s="63"/>
      <c r="AC13" s="244" t="s">
        <v>62</v>
      </c>
    </row>
    <row r="14" spans="1:29" ht="20.149999999999999" customHeight="1" thickBot="1">
      <c r="A14" s="714"/>
      <c r="B14" s="94"/>
      <c r="C14" s="62" t="s">
        <v>146</v>
      </c>
      <c r="D14" s="63">
        <v>10</v>
      </c>
      <c r="E14" s="244" t="s">
        <v>62</v>
      </c>
      <c r="F14" s="242"/>
      <c r="G14" s="714"/>
      <c r="H14" s="94"/>
      <c r="I14" s="71" t="s">
        <v>137</v>
      </c>
      <c r="J14" s="63">
        <v>10</v>
      </c>
      <c r="K14" s="244" t="s">
        <v>62</v>
      </c>
      <c r="L14" s="242"/>
      <c r="M14" s="714"/>
      <c r="N14" s="94"/>
      <c r="O14" s="71" t="s">
        <v>147</v>
      </c>
      <c r="P14" s="63">
        <v>15</v>
      </c>
      <c r="Q14" s="244" t="s">
        <v>62</v>
      </c>
      <c r="R14" s="242"/>
      <c r="S14" s="714"/>
      <c r="T14" s="94"/>
      <c r="U14" s="71" t="s">
        <v>110</v>
      </c>
      <c r="V14" s="63">
        <v>5</v>
      </c>
      <c r="W14" s="255" t="s">
        <v>62</v>
      </c>
      <c r="X14" s="242"/>
      <c r="Y14" s="714"/>
      <c r="Z14" s="94"/>
      <c r="AA14" s="62"/>
      <c r="AB14" s="63"/>
      <c r="AC14" s="244" t="s">
        <v>62</v>
      </c>
    </row>
    <row r="15" spans="1:29" ht="20.149999999999999" customHeight="1" thickBot="1">
      <c r="A15" s="714"/>
      <c r="B15" s="94"/>
      <c r="C15" s="62" t="s">
        <v>159</v>
      </c>
      <c r="D15" s="63">
        <v>10</v>
      </c>
      <c r="E15" s="244" t="s">
        <v>62</v>
      </c>
      <c r="F15" s="242"/>
      <c r="G15" s="714"/>
      <c r="H15" s="94"/>
      <c r="I15" s="62" t="s">
        <v>435</v>
      </c>
      <c r="J15" s="63">
        <v>5</v>
      </c>
      <c r="K15" s="244" t="s">
        <v>62</v>
      </c>
      <c r="L15" s="242"/>
      <c r="M15" s="714"/>
      <c r="N15" s="94"/>
      <c r="O15" s="62" t="s">
        <v>695</v>
      </c>
      <c r="P15" s="63">
        <v>2</v>
      </c>
      <c r="Q15" s="244" t="s">
        <v>62</v>
      </c>
      <c r="R15" s="242"/>
      <c r="S15" s="714"/>
      <c r="T15" s="89"/>
      <c r="U15" s="71" t="s">
        <v>445</v>
      </c>
      <c r="V15" s="63">
        <v>3</v>
      </c>
      <c r="W15" s="255" t="s">
        <v>62</v>
      </c>
      <c r="X15" s="242"/>
      <c r="Y15" s="714"/>
      <c r="Z15" s="94"/>
      <c r="AA15" s="71"/>
      <c r="AB15" s="63"/>
      <c r="AC15" s="244" t="s">
        <v>62</v>
      </c>
    </row>
    <row r="16" spans="1:29" ht="20.149999999999999" customHeight="1" thickBot="1">
      <c r="A16" s="714"/>
      <c r="B16" s="89"/>
      <c r="C16" s="256"/>
      <c r="D16" s="257"/>
      <c r="E16" s="244" t="s">
        <v>62</v>
      </c>
      <c r="F16" s="242"/>
      <c r="G16" s="714"/>
      <c r="H16" s="89"/>
      <c r="I16" s="62" t="s">
        <v>436</v>
      </c>
      <c r="J16" s="63">
        <v>1</v>
      </c>
      <c r="K16" s="244" t="s">
        <v>62</v>
      </c>
      <c r="L16" s="242"/>
      <c r="M16" s="714"/>
      <c r="N16" s="248"/>
      <c r="O16" s="62"/>
      <c r="P16" s="63"/>
      <c r="Q16" s="244" t="s">
        <v>62</v>
      </c>
      <c r="R16" s="242"/>
      <c r="S16" s="714"/>
      <c r="T16" s="89"/>
      <c r="U16" s="62" t="s">
        <v>160</v>
      </c>
      <c r="V16" s="63"/>
      <c r="W16" s="244" t="s">
        <v>62</v>
      </c>
      <c r="X16" s="242"/>
      <c r="Y16" s="714"/>
      <c r="Z16" s="89"/>
      <c r="AA16" s="62"/>
      <c r="AB16" s="63"/>
      <c r="AC16" s="244" t="s">
        <v>62</v>
      </c>
    </row>
    <row r="17" spans="1:29" ht="20.149999999999999" customHeight="1" thickBot="1">
      <c r="A17" s="714"/>
      <c r="B17" s="89"/>
      <c r="C17" s="62"/>
      <c r="D17" s="63"/>
      <c r="E17" s="244" t="s">
        <v>62</v>
      </c>
      <c r="F17" s="242"/>
      <c r="G17" s="714"/>
      <c r="H17" s="89"/>
      <c r="I17" s="62"/>
      <c r="J17" s="254"/>
      <c r="K17" s="244" t="s">
        <v>62</v>
      </c>
      <c r="L17" s="242"/>
      <c r="M17" s="714"/>
      <c r="N17" s="94"/>
      <c r="O17" s="62"/>
      <c r="P17" s="254"/>
      <c r="Q17" s="244" t="s">
        <v>62</v>
      </c>
      <c r="R17" s="242"/>
      <c r="S17" s="714"/>
      <c r="T17" s="89"/>
      <c r="U17" s="62"/>
      <c r="V17" s="254"/>
      <c r="W17" s="244" t="s">
        <v>62</v>
      </c>
      <c r="X17" s="242"/>
      <c r="Y17" s="714"/>
      <c r="Z17" s="89"/>
      <c r="AA17" s="62"/>
      <c r="AB17" s="254"/>
      <c r="AC17" s="244" t="s">
        <v>62</v>
      </c>
    </row>
    <row r="18" spans="1:29" ht="20.149999999999999" customHeight="1" thickBot="1">
      <c r="A18" s="715"/>
      <c r="B18" s="250"/>
      <c r="C18" s="258"/>
      <c r="D18" s="259"/>
      <c r="E18" s="244" t="s">
        <v>62</v>
      </c>
      <c r="F18" s="242"/>
      <c r="G18" s="715"/>
      <c r="H18" s="260"/>
      <c r="I18" s="258"/>
      <c r="J18" s="259"/>
      <c r="K18" s="244" t="s">
        <v>62</v>
      </c>
      <c r="L18" s="242"/>
      <c r="M18" s="715"/>
      <c r="N18" s="260"/>
      <c r="O18" s="258"/>
      <c r="P18" s="259"/>
      <c r="Q18" s="244" t="s">
        <v>62</v>
      </c>
      <c r="R18" s="242"/>
      <c r="S18" s="715"/>
      <c r="T18" s="250"/>
      <c r="U18" s="258"/>
      <c r="V18" s="259"/>
      <c r="W18" s="244" t="s">
        <v>62</v>
      </c>
      <c r="X18" s="242"/>
      <c r="Y18" s="715"/>
      <c r="Z18" s="260"/>
      <c r="AA18" s="258"/>
      <c r="AB18" s="259"/>
      <c r="AC18" s="244" t="s">
        <v>62</v>
      </c>
    </row>
    <row r="19" spans="1:29" ht="20.149999999999999" customHeight="1" thickBot="1">
      <c r="A19" s="713" t="s">
        <v>80</v>
      </c>
      <c r="B19" s="94" t="s">
        <v>387</v>
      </c>
      <c r="C19" s="88" t="s">
        <v>427</v>
      </c>
      <c r="D19" s="94">
        <v>60</v>
      </c>
      <c r="E19" s="244" t="s">
        <v>62</v>
      </c>
      <c r="F19" s="242"/>
      <c r="G19" s="713" t="s">
        <v>80</v>
      </c>
      <c r="H19" s="88" t="s">
        <v>81</v>
      </c>
      <c r="I19" s="88" t="s">
        <v>437</v>
      </c>
      <c r="J19" s="94">
        <v>65</v>
      </c>
      <c r="K19" s="244" t="s">
        <v>62</v>
      </c>
      <c r="L19" s="242"/>
      <c r="M19" s="713" t="s">
        <v>80</v>
      </c>
      <c r="N19" s="88" t="s">
        <v>696</v>
      </c>
      <c r="O19" s="89" t="s">
        <v>697</v>
      </c>
      <c r="P19" s="89">
        <v>35</v>
      </c>
      <c r="Q19" s="244" t="s">
        <v>62</v>
      </c>
      <c r="R19" s="242"/>
      <c r="S19" s="713" t="s">
        <v>80</v>
      </c>
      <c r="T19" s="94" t="s">
        <v>393</v>
      </c>
      <c r="U19" s="62" t="s">
        <v>152</v>
      </c>
      <c r="V19" s="63">
        <v>40</v>
      </c>
      <c r="W19" s="244" t="s">
        <v>62</v>
      </c>
      <c r="X19" s="242"/>
      <c r="Y19" s="713" t="s">
        <v>80</v>
      </c>
      <c r="Z19" s="88" t="s">
        <v>703</v>
      </c>
      <c r="AA19" s="88" t="s">
        <v>703</v>
      </c>
      <c r="AB19" s="94">
        <v>1</v>
      </c>
      <c r="AC19" s="244" t="s">
        <v>71</v>
      </c>
    </row>
    <row r="20" spans="1:29" ht="20.149999999999999" customHeight="1" thickBot="1">
      <c r="A20" s="714"/>
      <c r="B20" s="89"/>
      <c r="C20" s="89" t="s">
        <v>428</v>
      </c>
      <c r="D20" s="89">
        <v>10</v>
      </c>
      <c r="E20" s="244" t="s">
        <v>62</v>
      </c>
      <c r="F20" s="242"/>
      <c r="G20" s="714"/>
      <c r="H20" s="89"/>
      <c r="I20" s="89" t="s">
        <v>144</v>
      </c>
      <c r="J20" s="89">
        <v>10</v>
      </c>
      <c r="K20" s="244" t="s">
        <v>62</v>
      </c>
      <c r="L20" s="242"/>
      <c r="M20" s="714"/>
      <c r="N20" s="89"/>
      <c r="O20" s="89" t="s">
        <v>698</v>
      </c>
      <c r="P20" s="89">
        <v>25</v>
      </c>
      <c r="Q20" s="244" t="s">
        <v>62</v>
      </c>
      <c r="R20" s="242"/>
      <c r="S20" s="714"/>
      <c r="T20" s="89"/>
      <c r="U20" s="62" t="s">
        <v>701</v>
      </c>
      <c r="V20" s="63">
        <v>20</v>
      </c>
      <c r="W20" s="244" t="s">
        <v>62</v>
      </c>
      <c r="X20" s="242"/>
      <c r="Y20" s="714"/>
      <c r="Z20" s="89"/>
      <c r="AA20" s="89"/>
      <c r="AB20" s="89"/>
      <c r="AC20" s="244" t="s">
        <v>62</v>
      </c>
    </row>
    <row r="21" spans="1:29" ht="20.149999999999999" customHeight="1" thickBot="1">
      <c r="A21" s="714"/>
      <c r="B21" s="89"/>
      <c r="C21" s="89" t="s">
        <v>693</v>
      </c>
      <c r="D21" s="89">
        <v>8</v>
      </c>
      <c r="E21" s="244" t="s">
        <v>62</v>
      </c>
      <c r="F21" s="242"/>
      <c r="G21" s="714"/>
      <c r="H21" s="89"/>
      <c r="I21" s="89" t="s">
        <v>438</v>
      </c>
      <c r="J21" s="89">
        <v>10</v>
      </c>
      <c r="K21" s="244" t="s">
        <v>62</v>
      </c>
      <c r="L21" s="242"/>
      <c r="M21" s="714"/>
      <c r="N21" s="89"/>
      <c r="O21" s="89" t="s">
        <v>699</v>
      </c>
      <c r="P21" s="89">
        <v>15</v>
      </c>
      <c r="Q21" s="244" t="s">
        <v>62</v>
      </c>
      <c r="R21" s="242"/>
      <c r="S21" s="714"/>
      <c r="T21" s="257"/>
      <c r="U21" s="62" t="s">
        <v>446</v>
      </c>
      <c r="V21" s="63">
        <v>15</v>
      </c>
      <c r="W21" s="244" t="s">
        <v>62</v>
      </c>
      <c r="X21" s="242"/>
      <c r="Y21" s="714"/>
      <c r="Z21" s="89"/>
      <c r="AA21" s="89"/>
      <c r="AB21" s="89"/>
      <c r="AC21" s="244" t="s">
        <v>62</v>
      </c>
    </row>
    <row r="22" spans="1:29" ht="20.149999999999999" customHeight="1" thickBot="1">
      <c r="A22" s="714"/>
      <c r="B22" s="89"/>
      <c r="C22" s="89" t="s">
        <v>104</v>
      </c>
      <c r="D22" s="89"/>
      <c r="E22" s="244" t="s">
        <v>62</v>
      </c>
      <c r="F22" s="242"/>
      <c r="G22" s="714"/>
      <c r="H22" s="89"/>
      <c r="I22" s="62" t="s">
        <v>179</v>
      </c>
      <c r="J22" s="89">
        <v>3</v>
      </c>
      <c r="K22" s="244" t="s">
        <v>62</v>
      </c>
      <c r="L22" s="242"/>
      <c r="M22" s="714"/>
      <c r="N22" s="89"/>
      <c r="O22" s="89" t="s">
        <v>160</v>
      </c>
      <c r="P22" s="89"/>
      <c r="Q22" s="244" t="s">
        <v>62</v>
      </c>
      <c r="R22" s="242"/>
      <c r="S22" s="714"/>
      <c r="T22" s="94"/>
      <c r="U22" s="62"/>
      <c r="V22" s="63"/>
      <c r="W22" s="244" t="s">
        <v>62</v>
      </c>
      <c r="X22" s="242"/>
      <c r="Y22" s="714"/>
      <c r="Z22" s="89"/>
      <c r="AA22" s="89"/>
      <c r="AB22" s="89"/>
      <c r="AC22" s="244" t="s">
        <v>62</v>
      </c>
    </row>
    <row r="23" spans="1:29" ht="20.149999999999999" customHeight="1" thickBot="1">
      <c r="A23" s="714"/>
      <c r="B23" s="89"/>
      <c r="C23" s="89" t="s">
        <v>160</v>
      </c>
      <c r="D23" s="89"/>
      <c r="E23" s="244" t="s">
        <v>62</v>
      </c>
      <c r="F23" s="242"/>
      <c r="G23" s="714"/>
      <c r="H23" s="89"/>
      <c r="I23" s="89"/>
      <c r="J23" s="89"/>
      <c r="K23" s="244" t="s">
        <v>62</v>
      </c>
      <c r="L23" s="242"/>
      <c r="M23" s="714"/>
      <c r="N23" s="89"/>
      <c r="O23" s="62"/>
      <c r="P23" s="89"/>
      <c r="Q23" s="244" t="s">
        <v>62</v>
      </c>
      <c r="R23" s="242"/>
      <c r="S23" s="714"/>
      <c r="T23" s="89"/>
      <c r="U23" s="62"/>
      <c r="V23" s="89"/>
      <c r="W23" s="244" t="s">
        <v>62</v>
      </c>
      <c r="X23" s="242"/>
      <c r="Y23" s="714"/>
      <c r="Z23" s="89"/>
      <c r="AA23" s="62"/>
      <c r="AB23" s="89"/>
      <c r="AC23" s="244" t="s">
        <v>62</v>
      </c>
    </row>
    <row r="24" spans="1:29" ht="20.149999999999999" customHeight="1" thickBot="1">
      <c r="A24" s="714"/>
      <c r="B24" s="89"/>
      <c r="C24" s="62"/>
      <c r="D24" s="89"/>
      <c r="E24" s="244" t="s">
        <v>62</v>
      </c>
      <c r="F24" s="242"/>
      <c r="G24" s="714"/>
      <c r="H24" s="89"/>
      <c r="I24" s="62"/>
      <c r="J24" s="89"/>
      <c r="K24" s="244" t="s">
        <v>62</v>
      </c>
      <c r="L24" s="242"/>
      <c r="M24" s="714"/>
      <c r="N24" s="89"/>
      <c r="O24" s="62"/>
      <c r="P24" s="89"/>
      <c r="Q24" s="244" t="s">
        <v>62</v>
      </c>
      <c r="R24" s="242"/>
      <c r="S24" s="714"/>
      <c r="T24" s="89"/>
      <c r="U24" s="62"/>
      <c r="V24" s="89"/>
      <c r="W24" s="244" t="s">
        <v>62</v>
      </c>
      <c r="X24" s="242"/>
      <c r="Y24" s="714"/>
      <c r="Z24" s="89"/>
      <c r="AA24" s="62"/>
      <c r="AB24" s="89"/>
      <c r="AC24" s="244" t="s">
        <v>62</v>
      </c>
    </row>
    <row r="25" spans="1:29" ht="20.149999999999999" customHeight="1" thickBot="1">
      <c r="A25" s="714"/>
      <c r="B25" s="63"/>
      <c r="C25" s="89"/>
      <c r="D25" s="89"/>
      <c r="E25" s="244" t="s">
        <v>62</v>
      </c>
      <c r="F25" s="242"/>
      <c r="G25" s="714"/>
      <c r="H25" s="63"/>
      <c r="I25" s="89"/>
      <c r="J25" s="89"/>
      <c r="K25" s="244" t="s">
        <v>62</v>
      </c>
      <c r="L25" s="242"/>
      <c r="M25" s="714"/>
      <c r="N25" s="63"/>
      <c r="O25" s="89"/>
      <c r="P25" s="89"/>
      <c r="Q25" s="244" t="s">
        <v>62</v>
      </c>
      <c r="R25" s="242"/>
      <c r="S25" s="714"/>
      <c r="T25" s="63"/>
      <c r="U25" s="89"/>
      <c r="V25" s="89"/>
      <c r="W25" s="244" t="s">
        <v>62</v>
      </c>
      <c r="X25" s="242"/>
      <c r="Y25" s="714"/>
      <c r="Z25" s="63"/>
      <c r="AA25" s="89"/>
      <c r="AB25" s="89"/>
      <c r="AC25" s="244" t="s">
        <v>62</v>
      </c>
    </row>
    <row r="26" spans="1:29" ht="20.149999999999999" customHeight="1" thickBot="1">
      <c r="A26" s="715"/>
      <c r="B26" s="252"/>
      <c r="C26" s="252"/>
      <c r="D26" s="252"/>
      <c r="E26" s="244" t="s">
        <v>62</v>
      </c>
      <c r="F26" s="242"/>
      <c r="G26" s="715"/>
      <c r="H26" s="252"/>
      <c r="I26" s="252"/>
      <c r="J26" s="252"/>
      <c r="K26" s="244" t="s">
        <v>62</v>
      </c>
      <c r="L26" s="242"/>
      <c r="M26" s="715"/>
      <c r="N26" s="252"/>
      <c r="O26" s="252"/>
      <c r="P26" s="252"/>
      <c r="Q26" s="244" t="s">
        <v>62</v>
      </c>
      <c r="R26" s="242"/>
      <c r="S26" s="715"/>
      <c r="T26" s="252"/>
      <c r="U26" s="252"/>
      <c r="V26" s="252"/>
      <c r="W26" s="244" t="s">
        <v>62</v>
      </c>
      <c r="X26" s="242"/>
      <c r="Y26" s="715"/>
      <c r="Z26" s="252"/>
      <c r="AA26" s="252"/>
      <c r="AB26" s="252"/>
      <c r="AC26" s="244" t="s">
        <v>62</v>
      </c>
    </row>
    <row r="27" spans="1:29" ht="20.149999999999999" customHeight="1" thickBot="1">
      <c r="A27" s="713" t="s">
        <v>135</v>
      </c>
      <c r="B27" s="71" t="s">
        <v>496</v>
      </c>
      <c r="C27" s="261" t="s">
        <v>498</v>
      </c>
      <c r="D27" s="114">
        <v>45</v>
      </c>
      <c r="E27" s="244" t="s">
        <v>62</v>
      </c>
      <c r="F27" s="241"/>
      <c r="G27" s="713" t="s">
        <v>135</v>
      </c>
      <c r="H27" s="88" t="s">
        <v>499</v>
      </c>
      <c r="I27" s="89" t="s">
        <v>501</v>
      </c>
      <c r="J27" s="89">
        <v>60</v>
      </c>
      <c r="K27" s="244" t="s">
        <v>62</v>
      </c>
      <c r="L27" s="241"/>
      <c r="M27" s="713" t="s">
        <v>135</v>
      </c>
      <c r="N27" s="71" t="s">
        <v>502</v>
      </c>
      <c r="O27" s="261" t="s">
        <v>515</v>
      </c>
      <c r="P27" s="114">
        <v>70</v>
      </c>
      <c r="Q27" s="244" t="s">
        <v>505</v>
      </c>
      <c r="R27" s="241"/>
      <c r="S27" s="713" t="s">
        <v>135</v>
      </c>
      <c r="T27" s="89" t="s">
        <v>491</v>
      </c>
      <c r="U27" s="253" t="s">
        <v>504</v>
      </c>
      <c r="V27" s="254">
        <v>1</v>
      </c>
      <c r="W27" s="244" t="s">
        <v>95</v>
      </c>
      <c r="X27" s="241"/>
      <c r="Y27" s="713" t="s">
        <v>135</v>
      </c>
      <c r="Z27" s="89" t="s">
        <v>506</v>
      </c>
      <c r="AA27" s="253" t="s">
        <v>507</v>
      </c>
      <c r="AB27" s="254">
        <v>1</v>
      </c>
      <c r="AC27" s="244" t="s">
        <v>467</v>
      </c>
    </row>
    <row r="28" spans="1:29" ht="20.149999999999999" customHeight="1" thickBot="1">
      <c r="A28" s="714"/>
      <c r="B28" s="71"/>
      <c r="C28" s="71" t="s">
        <v>497</v>
      </c>
      <c r="D28" s="63">
        <v>45</v>
      </c>
      <c r="E28" s="244" t="s">
        <v>62</v>
      </c>
      <c r="F28" s="241"/>
      <c r="G28" s="714"/>
      <c r="H28" s="89"/>
      <c r="I28" s="89" t="s">
        <v>500</v>
      </c>
      <c r="J28" s="89">
        <v>5</v>
      </c>
      <c r="K28" s="244" t="s">
        <v>62</v>
      </c>
      <c r="L28" s="241"/>
      <c r="M28" s="714"/>
      <c r="N28" s="71"/>
      <c r="O28" s="71" t="s">
        <v>503</v>
      </c>
      <c r="P28" s="63"/>
      <c r="Q28" s="244" t="s">
        <v>62</v>
      </c>
      <c r="R28" s="241"/>
      <c r="S28" s="714"/>
      <c r="T28" s="94"/>
      <c r="U28" s="71"/>
      <c r="V28" s="63"/>
      <c r="W28" s="244" t="s">
        <v>62</v>
      </c>
      <c r="X28" s="241"/>
      <c r="Y28" s="714"/>
      <c r="Z28" s="94"/>
      <c r="AA28" s="71"/>
      <c r="AB28" s="63"/>
      <c r="AC28" s="244" t="s">
        <v>62</v>
      </c>
    </row>
    <row r="29" spans="1:29" ht="20.149999999999999" customHeight="1">
      <c r="A29" s="714"/>
      <c r="B29" s="71"/>
      <c r="C29" s="261"/>
      <c r="D29" s="114"/>
      <c r="E29" s="244" t="s">
        <v>62</v>
      </c>
      <c r="F29" s="241"/>
      <c r="G29" s="714"/>
      <c r="H29" s="89"/>
      <c r="I29" s="89"/>
      <c r="J29" s="89"/>
      <c r="K29" s="244" t="s">
        <v>62</v>
      </c>
      <c r="L29" s="241"/>
      <c r="M29" s="714"/>
      <c r="N29" s="248"/>
      <c r="O29" s="159"/>
      <c r="P29" s="89"/>
      <c r="Q29" s="244" t="s">
        <v>62</v>
      </c>
      <c r="R29" s="241"/>
      <c r="S29" s="714"/>
      <c r="T29" s="94"/>
      <c r="U29" s="71"/>
      <c r="V29" s="63"/>
      <c r="W29" s="244" t="s">
        <v>62</v>
      </c>
      <c r="X29" s="241"/>
      <c r="Y29" s="714"/>
      <c r="Z29" s="94"/>
      <c r="AA29" s="62"/>
      <c r="AB29" s="63"/>
      <c r="AC29" s="244" t="s">
        <v>62</v>
      </c>
    </row>
    <row r="30" spans="1:29" ht="20.149999999999999" customHeight="1">
      <c r="A30" s="714"/>
      <c r="B30" s="71"/>
      <c r="C30" s="159"/>
      <c r="D30" s="63"/>
      <c r="E30" s="244" t="s">
        <v>62</v>
      </c>
      <c r="F30" s="241"/>
      <c r="G30" s="714"/>
      <c r="H30" s="89"/>
      <c r="I30" s="89"/>
      <c r="J30" s="89"/>
      <c r="K30" s="244" t="s">
        <v>62</v>
      </c>
      <c r="L30" s="241"/>
      <c r="M30" s="714"/>
      <c r="N30" s="248"/>
      <c r="O30" s="159"/>
      <c r="P30" s="89"/>
      <c r="Q30" s="244" t="s">
        <v>62</v>
      </c>
      <c r="R30" s="241"/>
      <c r="S30" s="714"/>
      <c r="T30" s="94"/>
      <c r="U30" s="71"/>
      <c r="V30" s="63"/>
      <c r="W30" s="244" t="s">
        <v>62</v>
      </c>
      <c r="X30" s="241"/>
      <c r="Y30" s="714"/>
      <c r="Z30" s="94"/>
      <c r="AA30" s="71"/>
      <c r="AB30" s="63"/>
      <c r="AC30" s="244" t="s">
        <v>62</v>
      </c>
    </row>
    <row r="31" spans="1:29" ht="20.149999999999999" customHeight="1">
      <c r="A31" s="714"/>
      <c r="B31" s="248"/>
      <c r="C31" s="159"/>
      <c r="D31" s="89"/>
      <c r="E31" s="244" t="s">
        <v>62</v>
      </c>
      <c r="F31" s="241"/>
      <c r="G31" s="714"/>
      <c r="H31" s="248"/>
      <c r="I31" s="159"/>
      <c r="J31" s="89"/>
      <c r="K31" s="244" t="s">
        <v>62</v>
      </c>
      <c r="L31" s="241"/>
      <c r="M31" s="714"/>
      <c r="N31" s="248"/>
      <c r="O31" s="159"/>
      <c r="P31" s="89"/>
      <c r="Q31" s="244" t="s">
        <v>62</v>
      </c>
      <c r="R31" s="241"/>
      <c r="S31" s="714"/>
      <c r="T31" s="248"/>
      <c r="U31" s="159"/>
      <c r="V31" s="89"/>
      <c r="W31" s="244" t="s">
        <v>62</v>
      </c>
      <c r="X31" s="241"/>
      <c r="Y31" s="714"/>
      <c r="Z31" s="248"/>
      <c r="AA31" s="159"/>
      <c r="AB31" s="89"/>
      <c r="AC31" s="244" t="s">
        <v>62</v>
      </c>
    </row>
    <row r="32" spans="1:29" ht="20.149999999999999" customHeight="1" thickBot="1">
      <c r="A32" s="715"/>
      <c r="B32" s="251"/>
      <c r="C32" s="252"/>
      <c r="D32" s="89"/>
      <c r="E32" s="244" t="s">
        <v>62</v>
      </c>
      <c r="F32" s="241"/>
      <c r="G32" s="715"/>
      <c r="H32" s="251"/>
      <c r="I32" s="252"/>
      <c r="J32" s="89"/>
      <c r="K32" s="244" t="s">
        <v>62</v>
      </c>
      <c r="L32" s="241"/>
      <c r="M32" s="715"/>
      <c r="N32" s="251"/>
      <c r="O32" s="252"/>
      <c r="P32" s="89"/>
      <c r="Q32" s="244" t="s">
        <v>62</v>
      </c>
      <c r="R32" s="241"/>
      <c r="S32" s="715"/>
      <c r="T32" s="251"/>
      <c r="U32" s="252"/>
      <c r="V32" s="89"/>
      <c r="W32" s="244" t="s">
        <v>62</v>
      </c>
      <c r="X32" s="241"/>
      <c r="Y32" s="715"/>
      <c r="Z32" s="251"/>
      <c r="AA32" s="252"/>
      <c r="AB32" s="89"/>
      <c r="AC32" s="244" t="s">
        <v>62</v>
      </c>
    </row>
    <row r="33" spans="1:39" ht="20.149999999999999" customHeight="1" thickBot="1">
      <c r="A33" s="713" t="s">
        <v>6</v>
      </c>
      <c r="B33" s="71" t="s">
        <v>388</v>
      </c>
      <c r="C33" s="261" t="s">
        <v>430</v>
      </c>
      <c r="D33" s="114">
        <v>70</v>
      </c>
      <c r="E33" s="244" t="s">
        <v>62</v>
      </c>
      <c r="F33" s="242"/>
      <c r="G33" s="713" t="s">
        <v>6</v>
      </c>
      <c r="H33" s="71" t="s">
        <v>388</v>
      </c>
      <c r="I33" s="261" t="s">
        <v>430</v>
      </c>
      <c r="J33" s="114">
        <v>70</v>
      </c>
      <c r="K33" s="244" t="s">
        <v>62</v>
      </c>
      <c r="L33" s="242"/>
      <c r="M33" s="713" t="s">
        <v>6</v>
      </c>
      <c r="N33" s="71" t="s">
        <v>29</v>
      </c>
      <c r="O33" s="261" t="s">
        <v>442</v>
      </c>
      <c r="P33" s="114">
        <v>70</v>
      </c>
      <c r="Q33" s="244" t="s">
        <v>62</v>
      </c>
      <c r="R33" s="242"/>
      <c r="S33" s="713" t="s">
        <v>6</v>
      </c>
      <c r="T33" s="71" t="s">
        <v>388</v>
      </c>
      <c r="U33" s="256" t="s">
        <v>430</v>
      </c>
      <c r="V33" s="114">
        <v>70</v>
      </c>
      <c r="W33" s="244" t="s">
        <v>62</v>
      </c>
      <c r="X33" s="242"/>
      <c r="Y33" s="713" t="s">
        <v>6</v>
      </c>
      <c r="Z33" s="71" t="s">
        <v>165</v>
      </c>
      <c r="AA33" s="261" t="s">
        <v>449</v>
      </c>
      <c r="AB33" s="114">
        <v>70</v>
      </c>
      <c r="AC33" s="244" t="s">
        <v>62</v>
      </c>
    </row>
    <row r="34" spans="1:39" ht="20.149999999999999" customHeight="1" thickBot="1">
      <c r="A34" s="714"/>
      <c r="B34" s="71"/>
      <c r="C34" s="71"/>
      <c r="D34" s="63"/>
      <c r="E34" s="244" t="s">
        <v>62</v>
      </c>
      <c r="F34" s="242"/>
      <c r="G34" s="714"/>
      <c r="H34" s="71"/>
      <c r="I34" s="71"/>
      <c r="J34" s="63"/>
      <c r="K34" s="244" t="s">
        <v>62</v>
      </c>
      <c r="L34" s="242"/>
      <c r="M34" s="714"/>
      <c r="N34" s="262"/>
      <c r="O34" s="71"/>
      <c r="P34" s="63"/>
      <c r="Q34" s="244" t="s">
        <v>62</v>
      </c>
      <c r="R34" s="242"/>
      <c r="S34" s="714"/>
      <c r="T34" s="71"/>
      <c r="U34" s="71"/>
      <c r="V34" s="63"/>
      <c r="W34" s="244" t="s">
        <v>62</v>
      </c>
      <c r="X34" s="242"/>
      <c r="Y34" s="714"/>
      <c r="Z34" s="71"/>
      <c r="AA34" s="71"/>
      <c r="AB34" s="63"/>
      <c r="AC34" s="244" t="s">
        <v>62</v>
      </c>
    </row>
    <row r="35" spans="1:39" ht="20.149999999999999" customHeight="1" thickBot="1">
      <c r="A35" s="714"/>
      <c r="B35" s="248"/>
      <c r="C35" s="159"/>
      <c r="D35" s="89"/>
      <c r="E35" s="244" t="s">
        <v>62</v>
      </c>
      <c r="F35" s="242"/>
      <c r="G35" s="714"/>
      <c r="H35" s="248"/>
      <c r="I35" s="159"/>
      <c r="J35" s="89"/>
      <c r="K35" s="244" t="s">
        <v>62</v>
      </c>
      <c r="L35" s="242"/>
      <c r="M35" s="714"/>
      <c r="N35" s="248"/>
      <c r="O35" s="159"/>
      <c r="P35" s="89"/>
      <c r="Q35" s="244" t="s">
        <v>62</v>
      </c>
      <c r="R35" s="242"/>
      <c r="S35" s="714"/>
      <c r="T35" s="248"/>
      <c r="U35" s="159"/>
      <c r="V35" s="89"/>
      <c r="W35" s="244" t="s">
        <v>62</v>
      </c>
      <c r="X35" s="242"/>
      <c r="Y35" s="714"/>
      <c r="Z35" s="248"/>
      <c r="AA35" s="159"/>
      <c r="AB35" s="89"/>
      <c r="AC35" s="244" t="s">
        <v>62</v>
      </c>
    </row>
    <row r="36" spans="1:39" ht="20.149999999999999" customHeight="1" thickBot="1">
      <c r="A36" s="714"/>
      <c r="B36" s="248"/>
      <c r="C36" s="159"/>
      <c r="D36" s="89"/>
      <c r="E36" s="244" t="s">
        <v>62</v>
      </c>
      <c r="F36" s="242"/>
      <c r="G36" s="714"/>
      <c r="H36" s="248"/>
      <c r="I36" s="159"/>
      <c r="J36" s="89"/>
      <c r="K36" s="244" t="s">
        <v>62</v>
      </c>
      <c r="L36" s="242"/>
      <c r="M36" s="714"/>
      <c r="N36" s="248"/>
      <c r="O36" s="159"/>
      <c r="P36" s="89"/>
      <c r="Q36" s="244" t="s">
        <v>62</v>
      </c>
      <c r="R36" s="242"/>
      <c r="S36" s="714"/>
      <c r="T36" s="248"/>
      <c r="U36" s="159"/>
      <c r="V36" s="89"/>
      <c r="W36" s="244" t="s">
        <v>62</v>
      </c>
      <c r="X36" s="242"/>
      <c r="Y36" s="714"/>
      <c r="Z36" s="248"/>
      <c r="AA36" s="159"/>
      <c r="AB36" s="89"/>
      <c r="AC36" s="244" t="s">
        <v>62</v>
      </c>
    </row>
    <row r="37" spans="1:39" ht="20.149999999999999" customHeight="1" thickBot="1">
      <c r="A37" s="714"/>
      <c r="B37" s="248"/>
      <c r="C37" s="159"/>
      <c r="D37" s="89"/>
      <c r="E37" s="244" t="s">
        <v>62</v>
      </c>
      <c r="F37" s="242"/>
      <c r="G37" s="714"/>
      <c r="H37" s="248"/>
      <c r="I37" s="159"/>
      <c r="J37" s="89"/>
      <c r="K37" s="244" t="s">
        <v>62</v>
      </c>
      <c r="L37" s="242"/>
      <c r="M37" s="714"/>
      <c r="N37" s="248"/>
      <c r="O37" s="159"/>
      <c r="P37" s="89"/>
      <c r="Q37" s="244" t="s">
        <v>62</v>
      </c>
      <c r="R37" s="242"/>
      <c r="S37" s="714"/>
      <c r="T37" s="248"/>
      <c r="U37" s="159"/>
      <c r="V37" s="89"/>
      <c r="W37" s="244" t="s">
        <v>62</v>
      </c>
      <c r="X37" s="242"/>
      <c r="Y37" s="714"/>
      <c r="Z37" s="248"/>
      <c r="AA37" s="159"/>
      <c r="AB37" s="89"/>
      <c r="AC37" s="244" t="s">
        <v>62</v>
      </c>
    </row>
    <row r="38" spans="1:39" ht="20.149999999999999" customHeight="1" thickBot="1">
      <c r="A38" s="715"/>
      <c r="B38" s="250"/>
      <c r="C38" s="252"/>
      <c r="D38" s="260"/>
      <c r="E38" s="244" t="s">
        <v>62</v>
      </c>
      <c r="F38" s="242"/>
      <c r="G38" s="715"/>
      <c r="H38" s="251"/>
      <c r="I38" s="252"/>
      <c r="J38" s="252"/>
      <c r="K38" s="244" t="s">
        <v>62</v>
      </c>
      <c r="L38" s="242"/>
      <c r="M38" s="715"/>
      <c r="N38" s="263"/>
      <c r="O38" s="252"/>
      <c r="P38" s="252"/>
      <c r="Q38" s="244" t="s">
        <v>62</v>
      </c>
      <c r="R38" s="242"/>
      <c r="S38" s="715"/>
      <c r="T38" s="263"/>
      <c r="U38" s="252"/>
      <c r="V38" s="252"/>
      <c r="W38" s="244" t="s">
        <v>62</v>
      </c>
      <c r="X38" s="242"/>
      <c r="Y38" s="715"/>
      <c r="Z38" s="251"/>
      <c r="AA38" s="252"/>
      <c r="AB38" s="252"/>
      <c r="AC38" s="244" t="s">
        <v>62</v>
      </c>
    </row>
    <row r="39" spans="1:39" ht="20.149999999999999" customHeight="1" thickBot="1">
      <c r="A39" s="713" t="s">
        <v>86</v>
      </c>
      <c r="B39" s="264" t="s">
        <v>389</v>
      </c>
      <c r="C39" s="591" t="s">
        <v>431</v>
      </c>
      <c r="D39" s="592">
        <v>15</v>
      </c>
      <c r="E39" s="593" t="s">
        <v>62</v>
      </c>
      <c r="F39" s="594"/>
      <c r="G39" s="752" t="s">
        <v>86</v>
      </c>
      <c r="H39" s="595" t="s">
        <v>633</v>
      </c>
      <c r="I39" s="591" t="s">
        <v>634</v>
      </c>
      <c r="J39" s="596">
        <v>20</v>
      </c>
      <c r="K39" s="593" t="s">
        <v>62</v>
      </c>
      <c r="L39" s="594"/>
      <c r="M39" s="752" t="s">
        <v>86</v>
      </c>
      <c r="N39" s="597" t="s">
        <v>579</v>
      </c>
      <c r="O39" s="591" t="s">
        <v>577</v>
      </c>
      <c r="P39" s="598">
        <v>10</v>
      </c>
      <c r="Q39" s="593" t="s">
        <v>62</v>
      </c>
      <c r="R39" s="594"/>
      <c r="S39" s="752" t="s">
        <v>86</v>
      </c>
      <c r="T39" s="599" t="s">
        <v>641</v>
      </c>
      <c r="U39" s="600" t="s">
        <v>582</v>
      </c>
      <c r="V39" s="596">
        <v>15</v>
      </c>
      <c r="W39" s="601" t="s">
        <v>62</v>
      </c>
      <c r="X39" s="594"/>
      <c r="Y39" s="752" t="s">
        <v>86</v>
      </c>
      <c r="Z39" s="595" t="s">
        <v>646</v>
      </c>
      <c r="AA39" s="591" t="s">
        <v>366</v>
      </c>
      <c r="AB39" s="598">
        <v>10</v>
      </c>
      <c r="AC39" s="244" t="s">
        <v>62</v>
      </c>
    </row>
    <row r="40" spans="1:39" ht="20.149999999999999" customHeight="1" thickBot="1">
      <c r="A40" s="714"/>
      <c r="B40" s="248"/>
      <c r="C40" s="591" t="s">
        <v>432</v>
      </c>
      <c r="D40" s="602">
        <v>15</v>
      </c>
      <c r="E40" s="593" t="s">
        <v>62</v>
      </c>
      <c r="F40" s="594"/>
      <c r="G40" s="753"/>
      <c r="H40" s="603"/>
      <c r="I40" s="598" t="s">
        <v>576</v>
      </c>
      <c r="J40" s="604">
        <v>15</v>
      </c>
      <c r="K40" s="593" t="s">
        <v>62</v>
      </c>
      <c r="L40" s="594"/>
      <c r="M40" s="753"/>
      <c r="N40" s="605"/>
      <c r="O40" s="591" t="s">
        <v>578</v>
      </c>
      <c r="P40" s="602">
        <v>2</v>
      </c>
      <c r="Q40" s="593" t="s">
        <v>62</v>
      </c>
      <c r="R40" s="594"/>
      <c r="S40" s="753"/>
      <c r="T40" s="605"/>
      <c r="U40" s="606" t="s">
        <v>169</v>
      </c>
      <c r="V40" s="607">
        <v>5</v>
      </c>
      <c r="W40" s="608" t="s">
        <v>62</v>
      </c>
      <c r="X40" s="594"/>
      <c r="Y40" s="753"/>
      <c r="Z40" s="603"/>
      <c r="AA40" s="591" t="s">
        <v>537</v>
      </c>
      <c r="AB40" s="602">
        <v>10</v>
      </c>
      <c r="AC40" s="244" t="s">
        <v>62</v>
      </c>
    </row>
    <row r="41" spans="1:39" ht="20.149999999999999" customHeight="1" thickBot="1">
      <c r="A41" s="714"/>
      <c r="B41" s="248"/>
      <c r="C41" s="606" t="s">
        <v>532</v>
      </c>
      <c r="D41" s="598"/>
      <c r="E41" s="593" t="s">
        <v>62</v>
      </c>
      <c r="F41" s="594"/>
      <c r="G41" s="753"/>
      <c r="H41" s="605"/>
      <c r="I41" s="591"/>
      <c r="J41" s="609"/>
      <c r="K41" s="593" t="s">
        <v>62</v>
      </c>
      <c r="L41" s="594"/>
      <c r="M41" s="753"/>
      <c r="N41" s="605"/>
      <c r="O41" s="606" t="s">
        <v>87</v>
      </c>
      <c r="P41" s="607">
        <v>1</v>
      </c>
      <c r="Q41" s="593" t="s">
        <v>62</v>
      </c>
      <c r="R41" s="594"/>
      <c r="S41" s="753"/>
      <c r="T41" s="605"/>
      <c r="U41" s="606" t="s">
        <v>168</v>
      </c>
      <c r="V41" s="607">
        <v>2</v>
      </c>
      <c r="W41" s="610" t="s">
        <v>62</v>
      </c>
      <c r="X41" s="594"/>
      <c r="Y41" s="753"/>
      <c r="Z41" s="605"/>
      <c r="AA41" s="591" t="s">
        <v>584</v>
      </c>
      <c r="AB41" s="598">
        <v>5</v>
      </c>
      <c r="AC41" s="244" t="s">
        <v>62</v>
      </c>
    </row>
    <row r="42" spans="1:39" ht="20.149999999999999" customHeight="1" thickBot="1">
      <c r="A42" s="714"/>
      <c r="B42" s="248"/>
      <c r="C42" s="606"/>
      <c r="D42" s="598"/>
      <c r="E42" s="593" t="s">
        <v>62</v>
      </c>
      <c r="F42" s="594"/>
      <c r="G42" s="753"/>
      <c r="H42" s="605"/>
      <c r="I42" s="591"/>
      <c r="J42" s="596"/>
      <c r="K42" s="593" t="s">
        <v>62</v>
      </c>
      <c r="L42" s="594"/>
      <c r="M42" s="753"/>
      <c r="N42" s="605"/>
      <c r="O42" s="606"/>
      <c r="P42" s="591"/>
      <c r="Q42" s="593" t="s">
        <v>62</v>
      </c>
      <c r="R42" s="594"/>
      <c r="S42" s="753"/>
      <c r="T42" s="605"/>
      <c r="U42" s="606"/>
      <c r="V42" s="611"/>
      <c r="W42" s="593" t="s">
        <v>62</v>
      </c>
      <c r="X42" s="594"/>
      <c r="Y42" s="753"/>
      <c r="Z42" s="605"/>
      <c r="AA42" s="591"/>
      <c r="AB42" s="598"/>
      <c r="AC42" s="244" t="s">
        <v>62</v>
      </c>
    </row>
    <row r="43" spans="1:39" ht="20.149999999999999" customHeight="1" thickBot="1">
      <c r="A43" s="715"/>
      <c r="B43" s="250"/>
      <c r="C43" s="612"/>
      <c r="D43" s="612"/>
      <c r="E43" s="593" t="s">
        <v>62</v>
      </c>
      <c r="F43" s="594"/>
      <c r="G43" s="754"/>
      <c r="H43" s="613"/>
      <c r="I43" s="612"/>
      <c r="J43" s="612"/>
      <c r="K43" s="593" t="s">
        <v>62</v>
      </c>
      <c r="L43" s="594"/>
      <c r="M43" s="754"/>
      <c r="N43" s="613"/>
      <c r="O43" s="612"/>
      <c r="P43" s="612"/>
      <c r="Q43" s="593" t="s">
        <v>62</v>
      </c>
      <c r="R43" s="594"/>
      <c r="S43" s="754"/>
      <c r="T43" s="613"/>
      <c r="U43" s="606"/>
      <c r="V43" s="598"/>
      <c r="W43" s="593" t="s">
        <v>62</v>
      </c>
      <c r="X43" s="594"/>
      <c r="Y43" s="754"/>
      <c r="Z43" s="613"/>
      <c r="AA43" s="612"/>
      <c r="AB43" s="612"/>
      <c r="AC43" s="244" t="s">
        <v>62</v>
      </c>
    </row>
    <row r="44" spans="1:39" ht="20.149999999999999" customHeight="1" thickBot="1">
      <c r="A44" s="272"/>
      <c r="B44" s="273"/>
      <c r="C44" s="274"/>
      <c r="D44" s="275"/>
      <c r="E44" s="276"/>
      <c r="F44" s="241"/>
      <c r="G44" s="272"/>
      <c r="H44" s="273"/>
      <c r="I44" s="274"/>
      <c r="J44" s="275"/>
      <c r="K44" s="276"/>
      <c r="L44" s="241"/>
      <c r="M44" s="272"/>
      <c r="N44" s="273"/>
      <c r="O44" s="274"/>
      <c r="P44" s="275"/>
      <c r="Q44" s="276"/>
      <c r="R44" s="241"/>
      <c r="S44" s="272"/>
      <c r="T44" s="273"/>
      <c r="U44" s="274"/>
      <c r="V44" s="275"/>
      <c r="W44" s="276"/>
      <c r="X44" s="241"/>
      <c r="Y44" s="277"/>
      <c r="Z44" s="278"/>
      <c r="AA44" s="274"/>
      <c r="AB44" s="275"/>
      <c r="AC44" s="276"/>
    </row>
    <row r="45" spans="1:39" ht="20.149999999999999" customHeight="1">
      <c r="A45" s="241"/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F45" s="279"/>
      <c r="AG45" s="279"/>
      <c r="AH45" s="280"/>
    </row>
    <row r="46" spans="1:39" s="408" customFormat="1" ht="20.149999999999999" customHeight="1" thickBot="1">
      <c r="A46" s="731">
        <v>46272</v>
      </c>
      <c r="B46" s="731"/>
      <c r="C46" s="733"/>
      <c r="D46" s="737">
        <v>42415</v>
      </c>
      <c r="E46" s="737"/>
      <c r="F46" s="242"/>
      <c r="G46" s="731">
        <v>46273</v>
      </c>
      <c r="H46" s="731"/>
      <c r="I46" s="731"/>
      <c r="J46" s="737">
        <v>45748</v>
      </c>
      <c r="K46" s="737"/>
      <c r="L46" s="242"/>
      <c r="M46" s="731">
        <v>46274</v>
      </c>
      <c r="N46" s="733"/>
      <c r="O46" s="733"/>
      <c r="P46" s="738" t="s">
        <v>57</v>
      </c>
      <c r="Q46" s="736"/>
      <c r="R46" s="242"/>
      <c r="S46" s="731">
        <v>46275</v>
      </c>
      <c r="T46" s="731"/>
      <c r="U46" s="731"/>
      <c r="V46" s="736" t="s">
        <v>58</v>
      </c>
      <c r="W46" s="738"/>
      <c r="X46" s="242"/>
      <c r="Y46" s="731">
        <v>46276</v>
      </c>
      <c r="Z46" s="731"/>
      <c r="AA46" s="731"/>
      <c r="AB46" s="736" t="s">
        <v>59</v>
      </c>
      <c r="AC46" s="736"/>
      <c r="AJ46" s="279"/>
      <c r="AK46" s="281"/>
      <c r="AL46" s="281"/>
      <c r="AM46" s="281"/>
    </row>
    <row r="47" spans="1:39" ht="20.149999999999999" customHeight="1" thickBot="1">
      <c r="A47" s="713" t="s">
        <v>60</v>
      </c>
      <c r="B47" s="243" t="s">
        <v>26</v>
      </c>
      <c r="C47" s="243" t="s">
        <v>61</v>
      </c>
      <c r="D47" s="114">
        <v>60</v>
      </c>
      <c r="E47" s="244" t="s">
        <v>62</v>
      </c>
      <c r="F47" s="242"/>
      <c r="G47" s="713" t="s">
        <v>60</v>
      </c>
      <c r="H47" s="243" t="s">
        <v>708</v>
      </c>
      <c r="I47" s="243" t="s">
        <v>63</v>
      </c>
      <c r="J47" s="114">
        <v>60</v>
      </c>
      <c r="K47" s="244" t="s">
        <v>62</v>
      </c>
      <c r="L47" s="242"/>
      <c r="M47" s="722" t="s">
        <v>60</v>
      </c>
      <c r="N47" s="243" t="s">
        <v>21</v>
      </c>
      <c r="O47" s="243" t="s">
        <v>61</v>
      </c>
      <c r="P47" s="114">
        <v>60</v>
      </c>
      <c r="Q47" s="282" t="s">
        <v>62</v>
      </c>
      <c r="R47" s="242"/>
      <c r="S47" s="713" t="s">
        <v>60</v>
      </c>
      <c r="T47" s="243" t="s">
        <v>399</v>
      </c>
      <c r="U47" s="243" t="s">
        <v>61</v>
      </c>
      <c r="V47" s="114">
        <v>60</v>
      </c>
      <c r="W47" s="244" t="s">
        <v>62</v>
      </c>
      <c r="X47" s="242"/>
      <c r="Y47" s="713" t="s">
        <v>60</v>
      </c>
      <c r="Z47" s="243" t="s">
        <v>37</v>
      </c>
      <c r="AA47" s="243" t="s">
        <v>61</v>
      </c>
      <c r="AB47" s="114">
        <v>60</v>
      </c>
      <c r="AC47" s="244" t="s">
        <v>62</v>
      </c>
      <c r="AF47" s="279"/>
      <c r="AG47" s="279"/>
      <c r="AH47" s="280"/>
    </row>
    <row r="48" spans="1:39" ht="20.149999999999999" customHeight="1" thickBot="1">
      <c r="A48" s="714"/>
      <c r="B48" s="71"/>
      <c r="C48" s="464" t="s">
        <v>372</v>
      </c>
      <c r="D48" s="63">
        <v>20</v>
      </c>
      <c r="E48" s="244" t="s">
        <v>62</v>
      </c>
      <c r="F48" s="242"/>
      <c r="G48" s="714"/>
      <c r="H48" s="71"/>
      <c r="I48" s="247" t="s">
        <v>428</v>
      </c>
      <c r="J48" s="63">
        <v>25</v>
      </c>
      <c r="K48" s="255" t="s">
        <v>62</v>
      </c>
      <c r="L48" s="242"/>
      <c r="M48" s="723"/>
      <c r="N48" s="71"/>
      <c r="O48" s="246" t="s">
        <v>167</v>
      </c>
      <c r="P48" s="89">
        <v>20</v>
      </c>
      <c r="Q48" s="255" t="s">
        <v>62</v>
      </c>
      <c r="R48" s="242"/>
      <c r="S48" s="714"/>
      <c r="T48" s="71"/>
      <c r="U48" s="247" t="s">
        <v>64</v>
      </c>
      <c r="V48" s="63">
        <v>15</v>
      </c>
      <c r="W48" s="244" t="s">
        <v>62</v>
      </c>
      <c r="X48" s="242"/>
      <c r="Y48" s="714"/>
      <c r="Z48" s="71"/>
      <c r="AA48" s="247" t="s">
        <v>461</v>
      </c>
      <c r="AB48" s="89">
        <v>20</v>
      </c>
      <c r="AC48" s="244" t="s">
        <v>62</v>
      </c>
      <c r="AF48" s="279"/>
      <c r="AG48" s="279"/>
      <c r="AH48" s="280"/>
    </row>
    <row r="49" spans="1:34" ht="20.149999999999999" customHeight="1" thickBot="1">
      <c r="A49" s="714"/>
      <c r="B49" s="101"/>
      <c r="C49" s="283"/>
      <c r="D49" s="63"/>
      <c r="E49" s="244" t="s">
        <v>62</v>
      </c>
      <c r="F49" s="242"/>
      <c r="G49" s="714"/>
      <c r="H49" s="101"/>
      <c r="I49" s="247" t="s">
        <v>709</v>
      </c>
      <c r="J49" s="63">
        <v>10</v>
      </c>
      <c r="K49" s="244" t="s">
        <v>62</v>
      </c>
      <c r="L49" s="242"/>
      <c r="M49" s="714"/>
      <c r="N49" s="101"/>
      <c r="O49" s="247"/>
      <c r="P49" s="63"/>
      <c r="Q49" s="255" t="s">
        <v>62</v>
      </c>
      <c r="R49" s="242"/>
      <c r="S49" s="714"/>
      <c r="T49" s="101"/>
      <c r="U49" s="247" t="s">
        <v>459</v>
      </c>
      <c r="V49" s="63">
        <v>5</v>
      </c>
      <c r="W49" s="244" t="s">
        <v>62</v>
      </c>
      <c r="X49" s="242"/>
      <c r="Y49" s="714"/>
      <c r="Z49" s="101"/>
      <c r="AA49" s="408"/>
      <c r="AB49" s="517"/>
      <c r="AC49" s="244" t="s">
        <v>62</v>
      </c>
      <c r="AF49" s="279"/>
      <c r="AG49" s="279"/>
      <c r="AH49" s="280"/>
    </row>
    <row r="50" spans="1:34" ht="20.149999999999999" customHeight="1" thickBot="1">
      <c r="A50" s="714"/>
      <c r="B50" s="101"/>
      <c r="C50" s="283"/>
      <c r="D50" s="63"/>
      <c r="E50" s="244" t="s">
        <v>62</v>
      </c>
      <c r="F50" s="242"/>
      <c r="G50" s="714"/>
      <c r="H50" s="101"/>
      <c r="I50" s="247" t="s">
        <v>66</v>
      </c>
      <c r="J50" s="63">
        <v>10</v>
      </c>
      <c r="K50" s="244" t="s">
        <v>62</v>
      </c>
      <c r="L50" s="242"/>
      <c r="M50" s="714"/>
      <c r="N50" s="101"/>
      <c r="O50" s="247"/>
      <c r="P50" s="63"/>
      <c r="Q50" s="284" t="s">
        <v>62</v>
      </c>
      <c r="R50" s="242"/>
      <c r="S50" s="714"/>
      <c r="T50" s="101"/>
      <c r="U50" s="247"/>
      <c r="V50" s="63"/>
      <c r="W50" s="244" t="s">
        <v>62</v>
      </c>
      <c r="X50" s="242"/>
      <c r="Y50" s="714"/>
      <c r="Z50" s="101"/>
      <c r="AA50" s="159"/>
      <c r="AB50" s="89"/>
      <c r="AC50" s="244" t="s">
        <v>62</v>
      </c>
      <c r="AF50" s="281"/>
      <c r="AG50" s="281"/>
      <c r="AH50" s="281"/>
    </row>
    <row r="51" spans="1:34" ht="20.149999999999999" customHeight="1" thickBot="1">
      <c r="A51" s="714"/>
      <c r="B51" s="101"/>
      <c r="C51" s="71"/>
      <c r="D51" s="63"/>
      <c r="E51" s="244" t="s">
        <v>62</v>
      </c>
      <c r="F51" s="242"/>
      <c r="G51" s="714"/>
      <c r="H51" s="101"/>
      <c r="I51" s="247" t="s">
        <v>85</v>
      </c>
      <c r="J51" s="63">
        <v>3</v>
      </c>
      <c r="K51" s="244" t="s">
        <v>62</v>
      </c>
      <c r="L51" s="242"/>
      <c r="M51" s="714"/>
      <c r="N51" s="101"/>
      <c r="O51" s="159"/>
      <c r="P51" s="89"/>
      <c r="Q51" s="284" t="s">
        <v>62</v>
      </c>
      <c r="R51" s="242"/>
      <c r="S51" s="714"/>
      <c r="T51" s="101"/>
      <c r="U51" s="247"/>
      <c r="V51" s="63"/>
      <c r="W51" s="244" t="s">
        <v>62</v>
      </c>
      <c r="X51" s="242"/>
      <c r="Y51" s="714"/>
      <c r="Z51" s="101"/>
      <c r="AA51" s="247"/>
      <c r="AB51" s="63"/>
      <c r="AC51" s="244" t="s">
        <v>62</v>
      </c>
      <c r="AF51" s="281"/>
      <c r="AG51" s="285"/>
      <c r="AH51" s="281"/>
    </row>
    <row r="52" spans="1:34" ht="20.149999999999999" customHeight="1" thickBot="1">
      <c r="A52" s="714"/>
      <c r="B52" s="248"/>
      <c r="C52" s="247"/>
      <c r="D52" s="89"/>
      <c r="E52" s="244" t="s">
        <v>62</v>
      </c>
      <c r="F52" s="242"/>
      <c r="G52" s="714"/>
      <c r="H52" s="248"/>
      <c r="I52" s="159" t="s">
        <v>292</v>
      </c>
      <c r="J52" s="89">
        <v>3</v>
      </c>
      <c r="K52" s="244" t="s">
        <v>62</v>
      </c>
      <c r="L52" s="242"/>
      <c r="M52" s="714"/>
      <c r="N52" s="248"/>
      <c r="O52" s="408"/>
      <c r="P52" s="517"/>
      <c r="Q52" s="284" t="s">
        <v>62</v>
      </c>
      <c r="R52" s="242"/>
      <c r="S52" s="714"/>
      <c r="T52" s="248"/>
      <c r="U52" s="159"/>
      <c r="V52" s="89"/>
      <c r="W52" s="244" t="s">
        <v>62</v>
      </c>
      <c r="X52" s="242"/>
      <c r="Y52" s="714"/>
      <c r="Z52" s="248"/>
      <c r="AA52" s="247"/>
      <c r="AB52" s="89"/>
      <c r="AC52" s="244" t="s">
        <v>62</v>
      </c>
      <c r="AF52" s="281"/>
      <c r="AG52" s="281"/>
      <c r="AH52" s="281"/>
    </row>
    <row r="53" spans="1:34" ht="20.149999999999999" customHeight="1" thickBot="1">
      <c r="A53" s="714"/>
      <c r="B53" s="248"/>
      <c r="C53" s="249"/>
      <c r="D53" s="89"/>
      <c r="E53" s="244" t="s">
        <v>62</v>
      </c>
      <c r="F53" s="242"/>
      <c r="G53" s="714"/>
      <c r="H53" s="248"/>
      <c r="I53" s="286" t="s">
        <v>457</v>
      </c>
      <c r="J53" s="89">
        <v>3</v>
      </c>
      <c r="K53" s="244" t="s">
        <v>62</v>
      </c>
      <c r="L53" s="242"/>
      <c r="M53" s="714"/>
      <c r="N53" s="248"/>
      <c r="O53" s="249"/>
      <c r="P53" s="89"/>
      <c r="Q53" s="244" t="s">
        <v>62</v>
      </c>
      <c r="R53" s="242"/>
      <c r="S53" s="714"/>
      <c r="T53" s="248"/>
      <c r="U53" s="286"/>
      <c r="V53" s="89"/>
      <c r="W53" s="244" t="s">
        <v>62</v>
      </c>
      <c r="X53" s="242"/>
      <c r="Y53" s="714"/>
      <c r="Z53" s="248"/>
      <c r="AA53" s="247"/>
      <c r="AB53" s="89"/>
      <c r="AC53" s="244" t="s">
        <v>62</v>
      </c>
    </row>
    <row r="54" spans="1:34" ht="20.149999999999999" customHeight="1" thickBot="1">
      <c r="A54" s="715"/>
      <c r="B54" s="250"/>
      <c r="C54" s="251"/>
      <c r="D54" s="252"/>
      <c r="E54" s="244" t="s">
        <v>62</v>
      </c>
      <c r="F54" s="242"/>
      <c r="G54" s="715"/>
      <c r="H54" s="250"/>
      <c r="I54" s="251" t="s">
        <v>436</v>
      </c>
      <c r="J54" s="252">
        <v>2</v>
      </c>
      <c r="K54" s="244" t="s">
        <v>62</v>
      </c>
      <c r="L54" s="242"/>
      <c r="M54" s="715"/>
      <c r="N54" s="250"/>
      <c r="O54" s="657"/>
      <c r="P54" s="471"/>
      <c r="Q54" s="244" t="s">
        <v>62</v>
      </c>
      <c r="R54" s="242"/>
      <c r="S54" s="715"/>
      <c r="T54" s="250"/>
      <c r="U54" s="252"/>
      <c r="V54" s="410"/>
      <c r="W54" s="244" t="s">
        <v>62</v>
      </c>
      <c r="X54" s="242"/>
      <c r="Y54" s="715"/>
      <c r="Z54" s="250"/>
      <c r="AA54" s="251"/>
      <c r="AB54" s="252"/>
      <c r="AC54" s="244" t="s">
        <v>62</v>
      </c>
    </row>
    <row r="55" spans="1:34" ht="20.149999999999999" customHeight="1" thickBot="1">
      <c r="A55" s="716" t="s">
        <v>4</v>
      </c>
      <c r="B55" s="89" t="s">
        <v>396</v>
      </c>
      <c r="C55" s="461" t="s">
        <v>452</v>
      </c>
      <c r="D55" s="245">
        <v>1</v>
      </c>
      <c r="E55" s="244" t="s">
        <v>95</v>
      </c>
      <c r="F55" s="242"/>
      <c r="G55" s="716" t="s">
        <v>4</v>
      </c>
      <c r="H55" s="89" t="s">
        <v>397</v>
      </c>
      <c r="I55" s="253" t="s">
        <v>453</v>
      </c>
      <c r="J55" s="254">
        <v>75</v>
      </c>
      <c r="K55" s="244" t="s">
        <v>62</v>
      </c>
      <c r="L55" s="242"/>
      <c r="M55" s="716" t="s">
        <v>4</v>
      </c>
      <c r="N55" s="260" t="s">
        <v>409</v>
      </c>
      <c r="O55" s="656" t="s">
        <v>476</v>
      </c>
      <c r="P55" s="291">
        <v>80</v>
      </c>
      <c r="Q55" s="244" t="s">
        <v>62</v>
      </c>
      <c r="R55" s="242"/>
      <c r="S55" s="716" t="s">
        <v>4</v>
      </c>
      <c r="T55" s="288" t="s">
        <v>400</v>
      </c>
      <c r="U55" s="411" t="s">
        <v>460</v>
      </c>
      <c r="V55" s="412">
        <v>75</v>
      </c>
      <c r="W55" s="271" t="s">
        <v>71</v>
      </c>
      <c r="X55" s="242"/>
      <c r="Y55" s="716" t="s">
        <v>4</v>
      </c>
      <c r="Z55" s="89" t="s">
        <v>402</v>
      </c>
      <c r="AA55" s="461" t="s">
        <v>424</v>
      </c>
      <c r="AB55" s="254">
        <v>40</v>
      </c>
      <c r="AC55" s="244" t="s">
        <v>62</v>
      </c>
      <c r="AG55" s="279"/>
    </row>
    <row r="56" spans="1:34" ht="20.149999999999999" customHeight="1" thickBot="1">
      <c r="A56" s="717"/>
      <c r="B56" s="89"/>
      <c r="C56" s="71"/>
      <c r="D56" s="245"/>
      <c r="E56" s="244" t="s">
        <v>62</v>
      </c>
      <c r="F56" s="242"/>
      <c r="G56" s="717"/>
      <c r="H56" s="94"/>
      <c r="I56" s="71" t="s">
        <v>75</v>
      </c>
      <c r="J56" s="63">
        <v>20</v>
      </c>
      <c r="K56" s="244" t="s">
        <v>62</v>
      </c>
      <c r="L56" s="242"/>
      <c r="M56" s="717"/>
      <c r="N56" s="245"/>
      <c r="O56" s="71" t="s">
        <v>88</v>
      </c>
      <c r="P56" s="283"/>
      <c r="Q56" s="244" t="s">
        <v>62</v>
      </c>
      <c r="R56" s="242"/>
      <c r="S56" s="717"/>
      <c r="T56" s="89"/>
      <c r="U56" s="253" t="s">
        <v>127</v>
      </c>
      <c r="V56" s="63">
        <v>20</v>
      </c>
      <c r="W56" s="244" t="s">
        <v>62</v>
      </c>
      <c r="X56" s="242"/>
      <c r="Y56" s="717"/>
      <c r="Z56" s="94"/>
      <c r="AA56" s="71" t="s">
        <v>425</v>
      </c>
      <c r="AB56" s="63">
        <v>35</v>
      </c>
      <c r="AC56" s="244" t="s">
        <v>62</v>
      </c>
    </row>
    <row r="57" spans="1:34" ht="20.149999999999999" customHeight="1" thickBot="1">
      <c r="A57" s="717"/>
      <c r="B57" s="89"/>
      <c r="C57" s="71"/>
      <c r="D57" s="245"/>
      <c r="E57" s="244" t="s">
        <v>62</v>
      </c>
      <c r="F57" s="242"/>
      <c r="G57" s="717"/>
      <c r="H57" s="94"/>
      <c r="I57" s="71" t="s">
        <v>100</v>
      </c>
      <c r="J57" s="63">
        <v>10</v>
      </c>
      <c r="K57" s="244" t="s">
        <v>62</v>
      </c>
      <c r="L57" s="242"/>
      <c r="M57" s="717"/>
      <c r="N57" s="94"/>
      <c r="O57" s="71" t="s">
        <v>140</v>
      </c>
      <c r="P57" s="283"/>
      <c r="Q57" s="244" t="s">
        <v>62</v>
      </c>
      <c r="R57" s="242"/>
      <c r="S57" s="717"/>
      <c r="T57" s="89"/>
      <c r="U57" s="71" t="s">
        <v>146</v>
      </c>
      <c r="V57" s="63">
        <v>20</v>
      </c>
      <c r="W57" s="244" t="s">
        <v>62</v>
      </c>
      <c r="X57" s="242"/>
      <c r="Y57" s="717"/>
      <c r="Z57" s="94"/>
      <c r="AA57" s="71" t="s">
        <v>183</v>
      </c>
      <c r="AB57" s="63">
        <v>20</v>
      </c>
      <c r="AC57" s="255" t="s">
        <v>62</v>
      </c>
    </row>
    <row r="58" spans="1:34" ht="20.149999999999999" customHeight="1" thickBot="1">
      <c r="A58" s="717"/>
      <c r="B58" s="257"/>
      <c r="C58" s="71"/>
      <c r="D58" s="245"/>
      <c r="E58" s="244" t="s">
        <v>62</v>
      </c>
      <c r="F58" s="242"/>
      <c r="G58" s="717"/>
      <c r="H58" s="94"/>
      <c r="I58" s="462" t="s">
        <v>710</v>
      </c>
      <c r="J58" s="63">
        <v>10</v>
      </c>
      <c r="K58" s="244" t="s">
        <v>62</v>
      </c>
      <c r="L58" s="242"/>
      <c r="M58" s="717"/>
      <c r="N58" s="94"/>
      <c r="O58" s="291" t="s">
        <v>733</v>
      </c>
      <c r="P58" s="257"/>
      <c r="Q58" s="244" t="s">
        <v>62</v>
      </c>
      <c r="R58" s="242"/>
      <c r="S58" s="717"/>
      <c r="T58" s="89"/>
      <c r="U58" s="71" t="s">
        <v>436</v>
      </c>
      <c r="V58" s="63">
        <v>0.5</v>
      </c>
      <c r="W58" s="244" t="s">
        <v>62</v>
      </c>
      <c r="X58" s="242"/>
      <c r="Y58" s="717"/>
      <c r="Z58" s="94"/>
      <c r="AA58" s="256" t="s">
        <v>147</v>
      </c>
      <c r="AB58" s="63">
        <v>5</v>
      </c>
      <c r="AC58" s="255" t="s">
        <v>62</v>
      </c>
    </row>
    <row r="59" spans="1:34" ht="20.149999999999999" customHeight="1" thickBot="1">
      <c r="A59" s="717"/>
      <c r="B59" s="257"/>
      <c r="C59" s="71"/>
      <c r="D59" s="257"/>
      <c r="E59" s="244" t="s">
        <v>62</v>
      </c>
      <c r="F59" s="242"/>
      <c r="G59" s="717"/>
      <c r="H59" s="94"/>
      <c r="I59" s="283" t="s">
        <v>144</v>
      </c>
      <c r="J59" s="283">
        <v>5</v>
      </c>
      <c r="K59" s="244" t="s">
        <v>62</v>
      </c>
      <c r="L59" s="242"/>
      <c r="M59" s="717"/>
      <c r="N59" s="94"/>
      <c r="O59" s="283" t="s">
        <v>160</v>
      </c>
      <c r="P59" s="257"/>
      <c r="Q59" s="244" t="s">
        <v>62</v>
      </c>
      <c r="R59" s="242"/>
      <c r="S59" s="717"/>
      <c r="T59" s="94"/>
      <c r="U59" s="71"/>
      <c r="V59" s="63"/>
      <c r="W59" s="244" t="s">
        <v>62</v>
      </c>
      <c r="X59" s="242"/>
      <c r="Y59" s="717"/>
      <c r="Z59" s="94"/>
      <c r="AA59" s="62" t="s">
        <v>445</v>
      </c>
      <c r="AB59" s="254">
        <v>5</v>
      </c>
      <c r="AC59" s="255" t="s">
        <v>62</v>
      </c>
    </row>
    <row r="60" spans="1:34" ht="20.149999999999999" customHeight="1" thickBot="1">
      <c r="A60" s="717"/>
      <c r="B60" s="89"/>
      <c r="C60" s="71"/>
      <c r="D60" s="63"/>
      <c r="E60" s="244" t="s">
        <v>62</v>
      </c>
      <c r="F60" s="242"/>
      <c r="G60" s="717"/>
      <c r="H60" s="257"/>
      <c r="I60" s="62" t="s">
        <v>436</v>
      </c>
      <c r="J60" s="63">
        <v>3</v>
      </c>
      <c r="K60" s="244" t="s">
        <v>62</v>
      </c>
      <c r="L60" s="242"/>
      <c r="M60" s="717"/>
      <c r="N60" s="94"/>
      <c r="O60" s="242"/>
      <c r="P60" s="257"/>
      <c r="Q60" s="244" t="s">
        <v>62</v>
      </c>
      <c r="R60" s="242"/>
      <c r="S60" s="717"/>
      <c r="T60" s="89"/>
      <c r="U60" s="62"/>
      <c r="V60" s="63"/>
      <c r="W60" s="244" t="s">
        <v>62</v>
      </c>
      <c r="X60" s="242"/>
      <c r="Y60" s="717"/>
      <c r="Z60" s="89"/>
      <c r="AA60" s="62" t="s">
        <v>717</v>
      </c>
      <c r="AB60" s="254">
        <v>5</v>
      </c>
      <c r="AC60" s="244" t="s">
        <v>62</v>
      </c>
    </row>
    <row r="61" spans="1:34" ht="20.149999999999999" customHeight="1" thickBot="1">
      <c r="A61" s="717"/>
      <c r="B61" s="89"/>
      <c r="C61" s="62"/>
      <c r="D61" s="254"/>
      <c r="E61" s="244" t="s">
        <v>62</v>
      </c>
      <c r="F61" s="242"/>
      <c r="G61" s="717"/>
      <c r="H61" s="257"/>
      <c r="I61" s="62"/>
      <c r="J61" s="63"/>
      <c r="K61" s="244" t="s">
        <v>62</v>
      </c>
      <c r="L61" s="242"/>
      <c r="M61" s="717"/>
      <c r="N61" s="94"/>
      <c r="O61" s="257"/>
      <c r="P61" s="257"/>
      <c r="Q61" s="244" t="s">
        <v>62</v>
      </c>
      <c r="R61" s="242"/>
      <c r="S61" s="717"/>
      <c r="T61" s="89"/>
      <c r="U61" s="62"/>
      <c r="V61" s="254"/>
      <c r="W61" s="244" t="s">
        <v>62</v>
      </c>
      <c r="X61" s="242"/>
      <c r="Y61" s="717"/>
      <c r="Z61" s="89"/>
      <c r="AA61" s="62" t="s">
        <v>109</v>
      </c>
      <c r="AB61" s="254">
        <v>3</v>
      </c>
      <c r="AC61" s="244" t="s">
        <v>62</v>
      </c>
    </row>
    <row r="62" spans="1:34" ht="20.149999999999999" customHeight="1" thickBot="1">
      <c r="A62" s="718"/>
      <c r="B62" s="260"/>
      <c r="C62" s="258"/>
      <c r="D62" s="259"/>
      <c r="E62" s="244" t="s">
        <v>62</v>
      </c>
      <c r="F62" s="242"/>
      <c r="G62" s="718"/>
      <c r="H62" s="258"/>
      <c r="I62" s="258"/>
      <c r="J62" s="259"/>
      <c r="K62" s="244" t="s">
        <v>62</v>
      </c>
      <c r="L62" s="242"/>
      <c r="M62" s="718"/>
      <c r="N62" s="258"/>
      <c r="O62" s="258"/>
      <c r="P62" s="259"/>
      <c r="Q62" s="244" t="s">
        <v>62</v>
      </c>
      <c r="R62" s="242"/>
      <c r="S62" s="718"/>
      <c r="T62" s="258"/>
      <c r="U62" s="258"/>
      <c r="V62" s="259"/>
      <c r="W62" s="244" t="s">
        <v>62</v>
      </c>
      <c r="X62" s="242"/>
      <c r="Y62" s="718"/>
      <c r="Z62" s="258"/>
      <c r="AA62" s="258" t="s">
        <v>160</v>
      </c>
      <c r="AB62" s="259"/>
      <c r="AC62" s="244" t="s">
        <v>62</v>
      </c>
    </row>
    <row r="63" spans="1:34" ht="20.149999999999999" customHeight="1" thickBot="1">
      <c r="A63" s="713" t="s">
        <v>80</v>
      </c>
      <c r="B63" s="88" t="s">
        <v>704</v>
      </c>
      <c r="C63" s="88" t="s">
        <v>705</v>
      </c>
      <c r="D63" s="94">
        <v>35</v>
      </c>
      <c r="E63" s="244" t="s">
        <v>62</v>
      </c>
      <c r="F63" s="242"/>
      <c r="G63" s="713" t="s">
        <v>80</v>
      </c>
      <c r="H63" s="71" t="s">
        <v>398</v>
      </c>
      <c r="I63" s="261" t="s">
        <v>454</v>
      </c>
      <c r="J63" s="63">
        <v>65</v>
      </c>
      <c r="K63" s="244" t="s">
        <v>62</v>
      </c>
      <c r="L63" s="242"/>
      <c r="M63" s="713" t="s">
        <v>80</v>
      </c>
      <c r="N63" s="245" t="s">
        <v>713</v>
      </c>
      <c r="O63" s="62" t="s">
        <v>714</v>
      </c>
      <c r="P63" s="89">
        <v>50</v>
      </c>
      <c r="Q63" s="244" t="s">
        <v>62</v>
      </c>
      <c r="R63" s="242"/>
      <c r="S63" s="713" t="s">
        <v>80</v>
      </c>
      <c r="T63" s="94" t="s">
        <v>115</v>
      </c>
      <c r="U63" s="88" t="s">
        <v>98</v>
      </c>
      <c r="V63" s="94">
        <v>65</v>
      </c>
      <c r="W63" s="244" t="s">
        <v>62</v>
      </c>
      <c r="X63" s="242"/>
      <c r="Y63" s="713" t="s">
        <v>80</v>
      </c>
      <c r="Z63" s="245" t="s">
        <v>718</v>
      </c>
      <c r="AA63" s="245" t="s">
        <v>700</v>
      </c>
      <c r="AB63" s="245">
        <v>50</v>
      </c>
      <c r="AC63" s="244" t="s">
        <v>62</v>
      </c>
    </row>
    <row r="64" spans="1:34" ht="20.149999999999999" customHeight="1" thickBot="1">
      <c r="A64" s="714"/>
      <c r="B64" s="89"/>
      <c r="C64" s="89" t="s">
        <v>706</v>
      </c>
      <c r="D64" s="89">
        <v>30</v>
      </c>
      <c r="E64" s="244" t="s">
        <v>62</v>
      </c>
      <c r="F64" s="242"/>
      <c r="G64" s="714"/>
      <c r="H64" s="71"/>
      <c r="I64" s="71" t="s">
        <v>711</v>
      </c>
      <c r="J64" s="89">
        <v>10</v>
      </c>
      <c r="K64" s="244" t="s">
        <v>62</v>
      </c>
      <c r="L64" s="242"/>
      <c r="M64" s="714"/>
      <c r="N64" s="245"/>
      <c r="O64" s="245" t="s">
        <v>94</v>
      </c>
      <c r="P64" s="245">
        <v>20</v>
      </c>
      <c r="Q64" s="244" t="s">
        <v>62</v>
      </c>
      <c r="R64" s="242"/>
      <c r="S64" s="714"/>
      <c r="T64" s="89"/>
      <c r="U64" s="89" t="s">
        <v>133</v>
      </c>
      <c r="V64" s="89">
        <v>15</v>
      </c>
      <c r="W64" s="244" t="s">
        <v>62</v>
      </c>
      <c r="X64" s="242"/>
      <c r="Y64" s="714"/>
      <c r="Z64" s="245"/>
      <c r="AA64" s="245" t="s">
        <v>719</v>
      </c>
      <c r="AB64" s="245">
        <v>35</v>
      </c>
      <c r="AC64" s="244" t="s">
        <v>62</v>
      </c>
    </row>
    <row r="65" spans="1:29" ht="20.149999999999999" customHeight="1" thickBot="1">
      <c r="A65" s="714"/>
      <c r="B65" s="89"/>
      <c r="C65" s="89" t="s">
        <v>707</v>
      </c>
      <c r="D65" s="89">
        <v>15</v>
      </c>
      <c r="E65" s="244" t="s">
        <v>62</v>
      </c>
      <c r="F65" s="242"/>
      <c r="G65" s="714"/>
      <c r="H65" s="248"/>
      <c r="I65" s="261" t="s">
        <v>292</v>
      </c>
      <c r="J65" s="114">
        <v>1</v>
      </c>
      <c r="K65" s="244" t="s">
        <v>62</v>
      </c>
      <c r="L65" s="242"/>
      <c r="M65" s="714"/>
      <c r="N65" s="245"/>
      <c r="O65" s="245" t="s">
        <v>715</v>
      </c>
      <c r="P65" s="245">
        <v>10</v>
      </c>
      <c r="Q65" s="244" t="s">
        <v>62</v>
      </c>
      <c r="R65" s="242"/>
      <c r="S65" s="714"/>
      <c r="T65" s="89"/>
      <c r="U65" s="89" t="s">
        <v>716</v>
      </c>
      <c r="V65" s="89">
        <v>2</v>
      </c>
      <c r="W65" s="244" t="s">
        <v>62</v>
      </c>
      <c r="X65" s="242"/>
      <c r="Y65" s="714"/>
      <c r="Z65" s="245"/>
      <c r="AA65" s="413" t="s">
        <v>78</v>
      </c>
      <c r="AB65" s="245">
        <v>1</v>
      </c>
      <c r="AC65" s="244" t="s">
        <v>62</v>
      </c>
    </row>
    <row r="66" spans="1:29" ht="20.149999999999999" customHeight="1" thickBot="1">
      <c r="A66" s="714"/>
      <c r="B66" s="89"/>
      <c r="C66" s="89" t="s">
        <v>140</v>
      </c>
      <c r="D66" s="89"/>
      <c r="E66" s="244" t="s">
        <v>62</v>
      </c>
      <c r="F66" s="242"/>
      <c r="G66" s="714"/>
      <c r="H66" s="89"/>
      <c r="I66" s="261"/>
      <c r="J66" s="114"/>
      <c r="K66" s="244" t="s">
        <v>62</v>
      </c>
      <c r="L66" s="242"/>
      <c r="M66" s="714"/>
      <c r="N66" s="89"/>
      <c r="O66" s="245" t="s">
        <v>68</v>
      </c>
      <c r="P66" s="245">
        <v>2</v>
      </c>
      <c r="Q66" s="244" t="s">
        <v>62</v>
      </c>
      <c r="R66" s="242"/>
      <c r="S66" s="714"/>
      <c r="T66" s="89"/>
      <c r="U66" s="89" t="s">
        <v>160</v>
      </c>
      <c r="V66" s="89"/>
      <c r="W66" s="244" t="s">
        <v>62</v>
      </c>
      <c r="X66" s="242"/>
      <c r="Y66" s="714"/>
      <c r="Z66" s="89"/>
      <c r="AA66" s="245" t="s">
        <v>140</v>
      </c>
      <c r="AB66" s="89"/>
      <c r="AC66" s="244" t="s">
        <v>62</v>
      </c>
    </row>
    <row r="67" spans="1:29" ht="20.149999999999999" customHeight="1" thickBot="1">
      <c r="A67" s="714"/>
      <c r="B67" s="89"/>
      <c r="C67" s="62"/>
      <c r="D67" s="89"/>
      <c r="E67" s="244" t="s">
        <v>62</v>
      </c>
      <c r="F67" s="242"/>
      <c r="G67" s="714"/>
      <c r="H67" s="89"/>
      <c r="I67" s="62"/>
      <c r="J67" s="89"/>
      <c r="K67" s="244" t="s">
        <v>62</v>
      </c>
      <c r="L67" s="242"/>
      <c r="M67" s="714"/>
      <c r="N67" s="89"/>
      <c r="O67" s="245" t="s">
        <v>160</v>
      </c>
      <c r="P67" s="245"/>
      <c r="Q67" s="62" t="s">
        <v>62</v>
      </c>
      <c r="R67" s="242"/>
      <c r="S67" s="714"/>
      <c r="T67" s="89"/>
      <c r="U67" s="62"/>
      <c r="V67" s="89"/>
      <c r="W67" s="244" t="s">
        <v>62</v>
      </c>
      <c r="X67" s="242"/>
      <c r="Y67" s="714"/>
      <c r="Z67" s="89"/>
      <c r="AA67" s="62" t="s">
        <v>141</v>
      </c>
      <c r="AB67" s="89"/>
      <c r="AC67" s="244" t="s">
        <v>62</v>
      </c>
    </row>
    <row r="68" spans="1:29" ht="20.149999999999999" customHeight="1" thickBot="1">
      <c r="A68" s="714"/>
      <c r="B68" s="89"/>
      <c r="C68" s="62"/>
      <c r="D68" s="89"/>
      <c r="E68" s="244" t="s">
        <v>62</v>
      </c>
      <c r="F68" s="242"/>
      <c r="G68" s="714"/>
      <c r="H68" s="89"/>
      <c r="I68" s="62"/>
      <c r="J68" s="89"/>
      <c r="K68" s="244" t="s">
        <v>62</v>
      </c>
      <c r="L68" s="242"/>
      <c r="M68" s="714"/>
      <c r="N68" s="89"/>
      <c r="O68" s="245"/>
      <c r="P68" s="245"/>
      <c r="Q68" s="244" t="s">
        <v>62</v>
      </c>
      <c r="R68" s="242"/>
      <c r="S68" s="714"/>
      <c r="T68" s="89"/>
      <c r="U68" s="62"/>
      <c r="V68" s="89"/>
      <c r="W68" s="244" t="s">
        <v>62</v>
      </c>
      <c r="X68" s="242"/>
      <c r="Y68" s="714"/>
      <c r="Z68" s="89"/>
      <c r="AA68" s="62" t="s">
        <v>103</v>
      </c>
      <c r="AB68" s="89"/>
      <c r="AC68" s="244" t="s">
        <v>62</v>
      </c>
    </row>
    <row r="69" spans="1:29" ht="20.149999999999999" customHeight="1" thickBot="1">
      <c r="A69" s="714"/>
      <c r="B69" s="63"/>
      <c r="C69" s="89"/>
      <c r="D69" s="89"/>
      <c r="E69" s="244" t="s">
        <v>62</v>
      </c>
      <c r="F69" s="242"/>
      <c r="G69" s="714"/>
      <c r="H69" s="63"/>
      <c r="I69" s="89"/>
      <c r="J69" s="89"/>
      <c r="K69" s="244" t="s">
        <v>62</v>
      </c>
      <c r="L69" s="242"/>
      <c r="M69" s="714"/>
      <c r="N69" s="63"/>
      <c r="O69" s="245"/>
      <c r="P69" s="245"/>
      <c r="Q69" s="244" t="s">
        <v>62</v>
      </c>
      <c r="R69" s="242"/>
      <c r="S69" s="714"/>
      <c r="T69" s="63"/>
      <c r="U69" s="89"/>
      <c r="V69" s="89"/>
      <c r="W69" s="244" t="s">
        <v>62</v>
      </c>
      <c r="X69" s="242"/>
      <c r="Y69" s="714"/>
      <c r="Z69" s="63"/>
      <c r="AA69" s="89"/>
      <c r="AB69" s="89"/>
      <c r="AC69" s="244" t="s">
        <v>62</v>
      </c>
    </row>
    <row r="70" spans="1:29" ht="20.149999999999999" customHeight="1" thickBot="1">
      <c r="A70" s="715"/>
      <c r="B70" s="252"/>
      <c r="C70" s="252"/>
      <c r="D70" s="252"/>
      <c r="E70" s="244" t="s">
        <v>62</v>
      </c>
      <c r="F70" s="242"/>
      <c r="G70" s="715"/>
      <c r="H70" s="252"/>
      <c r="I70" s="252"/>
      <c r="J70" s="252"/>
      <c r="K70" s="244" t="s">
        <v>62</v>
      </c>
      <c r="L70" s="242"/>
      <c r="M70" s="715"/>
      <c r="N70" s="252"/>
      <c r="O70" s="252"/>
      <c r="P70" s="252"/>
      <c r="Q70" s="244" t="s">
        <v>62</v>
      </c>
      <c r="R70" s="242"/>
      <c r="S70" s="715"/>
      <c r="T70" s="252"/>
      <c r="U70" s="252"/>
      <c r="V70" s="252"/>
      <c r="W70" s="244" t="s">
        <v>62</v>
      </c>
      <c r="X70" s="242"/>
      <c r="Y70" s="715"/>
      <c r="Z70" s="252"/>
      <c r="AA70" s="252"/>
      <c r="AB70" s="252"/>
      <c r="AC70" s="244" t="s">
        <v>62</v>
      </c>
    </row>
    <row r="71" spans="1:29" ht="20.149999999999999" customHeight="1" thickBot="1">
      <c r="A71" s="713" t="s">
        <v>135</v>
      </c>
      <c r="B71" s="71" t="s">
        <v>493</v>
      </c>
      <c r="C71" s="261" t="s">
        <v>508</v>
      </c>
      <c r="D71" s="114">
        <v>2</v>
      </c>
      <c r="E71" s="244" t="s">
        <v>467</v>
      </c>
      <c r="F71" s="241"/>
      <c r="G71" s="713" t="s">
        <v>135</v>
      </c>
      <c r="H71" s="578" t="s">
        <v>893</v>
      </c>
      <c r="I71" s="261" t="s">
        <v>509</v>
      </c>
      <c r="J71" s="658">
        <v>40</v>
      </c>
      <c r="K71" s="244" t="s">
        <v>71</v>
      </c>
      <c r="L71" s="241"/>
      <c r="M71" s="713" t="s">
        <v>135</v>
      </c>
      <c r="N71" s="578" t="s">
        <v>516</v>
      </c>
      <c r="O71" s="261" t="s">
        <v>897</v>
      </c>
      <c r="P71" s="658">
        <v>30</v>
      </c>
      <c r="Q71" s="244" t="s">
        <v>62</v>
      </c>
      <c r="R71" s="241"/>
      <c r="S71" s="713" t="s">
        <v>135</v>
      </c>
      <c r="T71" s="88" t="s">
        <v>510</v>
      </c>
      <c r="U71" s="88" t="s">
        <v>513</v>
      </c>
      <c r="V71" s="94">
        <v>60</v>
      </c>
      <c r="W71" s="244" t="s">
        <v>62</v>
      </c>
      <c r="X71" s="241"/>
      <c r="Y71" s="713" t="s">
        <v>135</v>
      </c>
      <c r="Z71" s="94" t="s">
        <v>899</v>
      </c>
      <c r="AA71" s="89" t="s">
        <v>900</v>
      </c>
      <c r="AB71" s="94">
        <v>1</v>
      </c>
      <c r="AC71" s="244" t="s">
        <v>62</v>
      </c>
    </row>
    <row r="72" spans="1:29" ht="20.149999999999999" customHeight="1">
      <c r="A72" s="714"/>
      <c r="B72" s="71"/>
      <c r="C72" s="71"/>
      <c r="D72" s="63"/>
      <c r="E72" s="244" t="s">
        <v>62</v>
      </c>
      <c r="F72" s="241"/>
      <c r="G72" s="714"/>
      <c r="H72" s="578"/>
      <c r="I72" s="261" t="s">
        <v>514</v>
      </c>
      <c r="J72" s="470">
        <v>10</v>
      </c>
      <c r="K72" s="244" t="s">
        <v>62</v>
      </c>
      <c r="L72" s="241"/>
      <c r="M72" s="714"/>
      <c r="N72" s="578"/>
      <c r="O72" s="578" t="s">
        <v>559</v>
      </c>
      <c r="P72" s="470">
        <v>20</v>
      </c>
      <c r="Q72" s="244" t="s">
        <v>62</v>
      </c>
      <c r="R72" s="241"/>
      <c r="S72" s="714"/>
      <c r="T72" s="89"/>
      <c r="U72" s="89" t="s">
        <v>512</v>
      </c>
      <c r="V72" s="89">
        <v>10</v>
      </c>
      <c r="W72" s="244" t="s">
        <v>62</v>
      </c>
      <c r="X72" s="241"/>
      <c r="Y72" s="714"/>
      <c r="Z72" s="89"/>
      <c r="AA72" s="89"/>
      <c r="AB72" s="94"/>
      <c r="AC72" s="244" t="s">
        <v>62</v>
      </c>
    </row>
    <row r="73" spans="1:29" ht="20.149999999999999" customHeight="1">
      <c r="A73" s="714"/>
      <c r="B73" s="248"/>
      <c r="C73" s="71"/>
      <c r="D73" s="63"/>
      <c r="E73" s="244" t="s">
        <v>62</v>
      </c>
      <c r="F73" s="241"/>
      <c r="G73" s="714"/>
      <c r="H73" s="659"/>
      <c r="I73" s="578" t="s">
        <v>894</v>
      </c>
      <c r="J73" s="468">
        <v>15</v>
      </c>
      <c r="K73" s="244" t="s">
        <v>62</v>
      </c>
      <c r="L73" s="241"/>
      <c r="M73" s="714"/>
      <c r="N73" s="480"/>
      <c r="O73" s="473" t="s">
        <v>898</v>
      </c>
      <c r="P73" s="256">
        <v>20</v>
      </c>
      <c r="Q73" s="244" t="s">
        <v>62</v>
      </c>
      <c r="R73" s="241"/>
      <c r="S73" s="714"/>
      <c r="T73" s="248"/>
      <c r="U73" s="159" t="s">
        <v>511</v>
      </c>
      <c r="V73" s="89"/>
      <c r="W73" s="244" t="s">
        <v>62</v>
      </c>
      <c r="X73" s="241"/>
      <c r="Y73" s="714"/>
      <c r="Z73" s="248"/>
      <c r="AA73" s="89"/>
      <c r="AB73" s="89"/>
      <c r="AC73" s="244" t="s">
        <v>62</v>
      </c>
    </row>
    <row r="74" spans="1:29" ht="20.149999999999999" customHeight="1">
      <c r="A74" s="714"/>
      <c r="B74" s="248"/>
      <c r="C74" s="159"/>
      <c r="D74" s="89"/>
      <c r="E74" s="244" t="s">
        <v>62</v>
      </c>
      <c r="F74" s="241"/>
      <c r="G74" s="714"/>
      <c r="H74" s="94"/>
      <c r="I74" s="578" t="s">
        <v>895</v>
      </c>
      <c r="J74" s="470">
        <v>10</v>
      </c>
      <c r="K74" s="244" t="s">
        <v>62</v>
      </c>
      <c r="L74" s="241"/>
      <c r="M74" s="714"/>
      <c r="N74" s="248"/>
      <c r="O74" s="159"/>
      <c r="P74" s="89"/>
      <c r="Q74" s="244" t="s">
        <v>62</v>
      </c>
      <c r="R74" s="241"/>
      <c r="S74" s="714"/>
      <c r="T74" s="71"/>
      <c r="U74" s="261"/>
      <c r="V74" s="63"/>
      <c r="W74" s="244" t="s">
        <v>62</v>
      </c>
      <c r="X74" s="241"/>
      <c r="Y74" s="714"/>
      <c r="Z74" s="248"/>
      <c r="AA74" s="159"/>
      <c r="AB74" s="89"/>
      <c r="AC74" s="244" t="s">
        <v>62</v>
      </c>
    </row>
    <row r="75" spans="1:29" ht="20.149999999999999" customHeight="1">
      <c r="A75" s="714"/>
      <c r="B75" s="248"/>
      <c r="C75" s="159"/>
      <c r="D75" s="89"/>
      <c r="E75" s="244" t="s">
        <v>62</v>
      </c>
      <c r="F75" s="241"/>
      <c r="G75" s="714"/>
      <c r="H75" s="248"/>
      <c r="I75" s="159"/>
      <c r="J75" s="89"/>
      <c r="K75" s="244" t="s">
        <v>62</v>
      </c>
      <c r="L75" s="241"/>
      <c r="M75" s="714"/>
      <c r="N75" s="248"/>
      <c r="O75" s="159"/>
      <c r="P75" s="89"/>
      <c r="Q75" s="244" t="s">
        <v>62</v>
      </c>
      <c r="R75" s="241"/>
      <c r="S75" s="714"/>
      <c r="T75" s="71"/>
      <c r="U75" s="71"/>
      <c r="V75" s="63"/>
      <c r="W75" s="244" t="s">
        <v>62</v>
      </c>
      <c r="X75" s="241"/>
      <c r="Y75" s="714"/>
      <c r="Z75" s="248"/>
      <c r="AA75" s="159"/>
      <c r="AB75" s="89"/>
      <c r="AC75" s="244" t="s">
        <v>62</v>
      </c>
    </row>
    <row r="76" spans="1:29" ht="20.149999999999999" customHeight="1" thickBot="1">
      <c r="A76" s="715"/>
      <c r="B76" s="251"/>
      <c r="C76" s="252"/>
      <c r="D76" s="89"/>
      <c r="E76" s="244" t="s">
        <v>62</v>
      </c>
      <c r="F76" s="241"/>
      <c r="G76" s="715"/>
      <c r="H76" s="251"/>
      <c r="I76" s="252"/>
      <c r="J76" s="89"/>
      <c r="K76" s="244" t="s">
        <v>62</v>
      </c>
      <c r="L76" s="241"/>
      <c r="M76" s="715"/>
      <c r="N76" s="251"/>
      <c r="O76" s="252"/>
      <c r="P76" s="89"/>
      <c r="Q76" s="244" t="s">
        <v>62</v>
      </c>
      <c r="R76" s="241"/>
      <c r="S76" s="715"/>
      <c r="T76" s="251"/>
      <c r="U76" s="252"/>
      <c r="V76" s="89"/>
      <c r="W76" s="244" t="s">
        <v>62</v>
      </c>
      <c r="X76" s="241"/>
      <c r="Y76" s="715"/>
      <c r="Z76" s="251"/>
      <c r="AA76" s="252"/>
      <c r="AB76" s="89"/>
      <c r="AC76" s="244" t="s">
        <v>62</v>
      </c>
    </row>
    <row r="77" spans="1:29" ht="20.149999999999999" customHeight="1" thickBot="1">
      <c r="A77" s="713" t="s">
        <v>6</v>
      </c>
      <c r="B77" s="71" t="s">
        <v>388</v>
      </c>
      <c r="C77" s="256" t="s">
        <v>430</v>
      </c>
      <c r="D77" s="114">
        <v>70</v>
      </c>
      <c r="E77" s="244" t="s">
        <v>62</v>
      </c>
      <c r="F77" s="242"/>
      <c r="G77" s="713" t="s">
        <v>6</v>
      </c>
      <c r="H77" s="71" t="s">
        <v>388</v>
      </c>
      <c r="I77" s="256" t="s">
        <v>430</v>
      </c>
      <c r="J77" s="114">
        <v>70</v>
      </c>
      <c r="K77" s="244" t="s">
        <v>62</v>
      </c>
      <c r="L77" s="242"/>
      <c r="M77" s="713" t="s">
        <v>6</v>
      </c>
      <c r="N77" s="287" t="s">
        <v>36</v>
      </c>
      <c r="O77" s="287" t="s">
        <v>458</v>
      </c>
      <c r="P77" s="114">
        <v>70</v>
      </c>
      <c r="Q77" s="244" t="s">
        <v>62</v>
      </c>
      <c r="R77" s="242"/>
      <c r="S77" s="713" t="s">
        <v>6</v>
      </c>
      <c r="T77" s="71" t="s">
        <v>388</v>
      </c>
      <c r="U77" s="256" t="s">
        <v>430</v>
      </c>
      <c r="V77" s="114">
        <v>70</v>
      </c>
      <c r="W77" s="244" t="s">
        <v>62</v>
      </c>
      <c r="X77" s="242"/>
      <c r="Y77" s="713" t="s">
        <v>6</v>
      </c>
      <c r="Z77" s="71" t="s">
        <v>40</v>
      </c>
      <c r="AA77" s="261" t="s">
        <v>462</v>
      </c>
      <c r="AB77" s="114">
        <v>70</v>
      </c>
      <c r="AC77" s="244" t="s">
        <v>62</v>
      </c>
    </row>
    <row r="78" spans="1:29" ht="20.149999999999999" customHeight="1" thickBot="1">
      <c r="A78" s="714"/>
      <c r="B78" s="71"/>
      <c r="C78" s="71"/>
      <c r="D78" s="63"/>
      <c r="E78" s="244" t="s">
        <v>62</v>
      </c>
      <c r="F78" s="242"/>
      <c r="G78" s="714"/>
      <c r="H78" s="71"/>
      <c r="I78" s="71"/>
      <c r="J78" s="63"/>
      <c r="K78" s="244" t="s">
        <v>62</v>
      </c>
      <c r="L78" s="242"/>
      <c r="M78" s="714"/>
      <c r="N78" s="71"/>
      <c r="O78" s="71"/>
      <c r="P78" s="63"/>
      <c r="Q78" s="244" t="s">
        <v>62</v>
      </c>
      <c r="R78" s="242"/>
      <c r="S78" s="714"/>
      <c r="T78" s="71"/>
      <c r="U78" s="71"/>
      <c r="V78" s="63"/>
      <c r="W78" s="244" t="s">
        <v>62</v>
      </c>
      <c r="X78" s="242"/>
      <c r="Y78" s="714"/>
      <c r="Z78" s="71"/>
      <c r="AA78" s="71"/>
      <c r="AB78" s="63"/>
      <c r="AC78" s="244" t="s">
        <v>62</v>
      </c>
    </row>
    <row r="79" spans="1:29" ht="20.149999999999999" customHeight="1" thickBot="1">
      <c r="A79" s="714"/>
      <c r="B79" s="248"/>
      <c r="C79" s="159"/>
      <c r="D79" s="89"/>
      <c r="E79" s="244" t="s">
        <v>62</v>
      </c>
      <c r="F79" s="242"/>
      <c r="G79" s="714"/>
      <c r="H79" s="248"/>
      <c r="I79" s="159"/>
      <c r="J79" s="89"/>
      <c r="K79" s="244" t="s">
        <v>62</v>
      </c>
      <c r="L79" s="242"/>
      <c r="M79" s="714"/>
      <c r="N79" s="248"/>
      <c r="O79" s="159"/>
      <c r="P79" s="89"/>
      <c r="Q79" s="244" t="s">
        <v>62</v>
      </c>
      <c r="R79" s="242"/>
      <c r="S79" s="714"/>
      <c r="T79" s="248"/>
      <c r="U79" s="159"/>
      <c r="V79" s="89"/>
      <c r="W79" s="244" t="s">
        <v>62</v>
      </c>
      <c r="X79" s="242"/>
      <c r="Y79" s="714"/>
      <c r="Z79" s="248"/>
      <c r="AA79" s="159"/>
      <c r="AB79" s="89"/>
      <c r="AC79" s="244" t="s">
        <v>62</v>
      </c>
    </row>
    <row r="80" spans="1:29" ht="20.149999999999999" customHeight="1" thickBot="1">
      <c r="A80" s="714"/>
      <c r="B80" s="248"/>
      <c r="C80" s="159"/>
      <c r="D80" s="89"/>
      <c r="E80" s="244" t="s">
        <v>62</v>
      </c>
      <c r="F80" s="242"/>
      <c r="G80" s="714"/>
      <c r="H80" s="248"/>
      <c r="I80" s="159"/>
      <c r="J80" s="89"/>
      <c r="K80" s="244" t="s">
        <v>62</v>
      </c>
      <c r="L80" s="242"/>
      <c r="M80" s="714"/>
      <c r="N80" s="248"/>
      <c r="O80" s="159"/>
      <c r="P80" s="89"/>
      <c r="Q80" s="244" t="s">
        <v>62</v>
      </c>
      <c r="R80" s="242"/>
      <c r="S80" s="714"/>
      <c r="T80" s="248"/>
      <c r="U80" s="159"/>
      <c r="V80" s="89"/>
      <c r="W80" s="244" t="s">
        <v>62</v>
      </c>
      <c r="X80" s="242"/>
      <c r="Y80" s="714"/>
      <c r="Z80" s="248"/>
      <c r="AA80" s="89"/>
      <c r="AB80" s="89"/>
      <c r="AC80" s="244" t="s">
        <v>62</v>
      </c>
    </row>
    <row r="81" spans="1:31" ht="20.149999999999999" customHeight="1" thickBot="1">
      <c r="A81" s="714"/>
      <c r="B81" s="248"/>
      <c r="C81" s="159"/>
      <c r="D81" s="89"/>
      <c r="E81" s="244" t="s">
        <v>62</v>
      </c>
      <c r="F81" s="242"/>
      <c r="G81" s="714"/>
      <c r="H81" s="248"/>
      <c r="I81" s="159"/>
      <c r="J81" s="89"/>
      <c r="K81" s="244" t="s">
        <v>62</v>
      </c>
      <c r="L81" s="242"/>
      <c r="M81" s="714"/>
      <c r="N81" s="248"/>
      <c r="O81" s="159"/>
      <c r="P81" s="89"/>
      <c r="Q81" s="244" t="s">
        <v>62</v>
      </c>
      <c r="R81" s="242"/>
      <c r="S81" s="714"/>
      <c r="T81" s="248"/>
      <c r="U81" s="159"/>
      <c r="V81" s="89"/>
      <c r="W81" s="244" t="s">
        <v>62</v>
      </c>
      <c r="X81" s="242"/>
      <c r="Y81" s="714"/>
      <c r="Z81" s="248"/>
      <c r="AA81" s="159"/>
      <c r="AB81" s="89"/>
      <c r="AC81" s="244" t="s">
        <v>62</v>
      </c>
      <c r="AE81" s="121"/>
    </row>
    <row r="82" spans="1:31" ht="20.149999999999999" customHeight="1" thickBot="1">
      <c r="A82" s="715"/>
      <c r="B82" s="251"/>
      <c r="C82" s="252"/>
      <c r="D82" s="471"/>
      <c r="E82" s="244" t="s">
        <v>62</v>
      </c>
      <c r="F82" s="242"/>
      <c r="G82" s="715"/>
      <c r="H82" s="251"/>
      <c r="I82" s="252"/>
      <c r="J82" s="471"/>
      <c r="K82" s="244" t="s">
        <v>62</v>
      </c>
      <c r="L82" s="242"/>
      <c r="M82" s="715"/>
      <c r="N82" s="251"/>
      <c r="O82" s="252"/>
      <c r="P82" s="252"/>
      <c r="Q82" s="244" t="s">
        <v>62</v>
      </c>
      <c r="R82" s="242"/>
      <c r="S82" s="715"/>
      <c r="T82" s="251"/>
      <c r="U82" s="252"/>
      <c r="V82" s="252"/>
      <c r="W82" s="244" t="s">
        <v>62</v>
      </c>
      <c r="X82" s="242"/>
      <c r="Y82" s="715"/>
      <c r="Z82" s="251"/>
      <c r="AA82" s="252"/>
      <c r="AB82" s="252"/>
      <c r="AC82" s="244" t="s">
        <v>62</v>
      </c>
    </row>
    <row r="83" spans="1:31" ht="20.149999999999999" customHeight="1" thickBot="1">
      <c r="A83" s="713" t="s">
        <v>86</v>
      </c>
      <c r="B83" s="605" t="s">
        <v>255</v>
      </c>
      <c r="C83" s="591" t="s">
        <v>117</v>
      </c>
      <c r="D83" s="596">
        <v>25</v>
      </c>
      <c r="E83" s="593" t="s">
        <v>62</v>
      </c>
      <c r="F83" s="594"/>
      <c r="G83" s="752" t="s">
        <v>86</v>
      </c>
      <c r="H83" s="605" t="s">
        <v>206</v>
      </c>
      <c r="I83" s="591" t="s">
        <v>455</v>
      </c>
      <c r="J83" s="596">
        <v>10</v>
      </c>
      <c r="K83" s="593" t="s">
        <v>62</v>
      </c>
      <c r="L83" s="594"/>
      <c r="M83" s="752" t="s">
        <v>86</v>
      </c>
      <c r="N83" s="614" t="s">
        <v>596</v>
      </c>
      <c r="O83" s="615" t="s">
        <v>597</v>
      </c>
      <c r="P83" s="591">
        <v>20</v>
      </c>
      <c r="Q83" s="593" t="s">
        <v>62</v>
      </c>
      <c r="R83" s="594"/>
      <c r="S83" s="752" t="s">
        <v>86</v>
      </c>
      <c r="T83" s="605" t="s">
        <v>401</v>
      </c>
      <c r="U83" s="591" t="s">
        <v>439</v>
      </c>
      <c r="V83" s="602">
        <v>10</v>
      </c>
      <c r="W83" s="593" t="s">
        <v>62</v>
      </c>
      <c r="X83" s="594"/>
      <c r="Y83" s="752" t="s">
        <v>86</v>
      </c>
      <c r="Z83" s="605" t="s">
        <v>403</v>
      </c>
      <c r="AA83" s="591" t="s">
        <v>605</v>
      </c>
      <c r="AB83" s="598">
        <v>25</v>
      </c>
      <c r="AC83" s="244" t="s">
        <v>62</v>
      </c>
    </row>
    <row r="84" spans="1:31" ht="20.149999999999999" customHeight="1" thickBot="1">
      <c r="A84" s="714"/>
      <c r="B84" s="605"/>
      <c r="C84" s="591" t="s">
        <v>119</v>
      </c>
      <c r="D84" s="602">
        <v>6</v>
      </c>
      <c r="E84" s="593" t="s">
        <v>62</v>
      </c>
      <c r="F84" s="594"/>
      <c r="G84" s="753"/>
      <c r="H84" s="603"/>
      <c r="I84" s="591" t="s">
        <v>322</v>
      </c>
      <c r="J84" s="602">
        <v>1</v>
      </c>
      <c r="K84" s="593" t="s">
        <v>62</v>
      </c>
      <c r="L84" s="594"/>
      <c r="M84" s="753"/>
      <c r="N84" s="605"/>
      <c r="O84" s="591" t="s">
        <v>598</v>
      </c>
      <c r="P84" s="602">
        <v>5</v>
      </c>
      <c r="Q84" s="593" t="s">
        <v>62</v>
      </c>
      <c r="R84" s="594"/>
      <c r="S84" s="753"/>
      <c r="T84" s="603"/>
      <c r="U84" s="591" t="s">
        <v>108</v>
      </c>
      <c r="V84" s="598">
        <v>5</v>
      </c>
      <c r="W84" s="593" t="s">
        <v>62</v>
      </c>
      <c r="X84" s="594"/>
      <c r="Y84" s="753"/>
      <c r="Z84" s="605"/>
      <c r="AA84" s="591" t="s">
        <v>606</v>
      </c>
      <c r="AB84" s="602">
        <v>2</v>
      </c>
      <c r="AC84" s="244" t="s">
        <v>62</v>
      </c>
    </row>
    <row r="85" spans="1:31" ht="20.149999999999999" customHeight="1" thickBot="1">
      <c r="A85" s="714"/>
      <c r="B85" s="605"/>
      <c r="C85" s="591" t="s">
        <v>525</v>
      </c>
      <c r="D85" s="602"/>
      <c r="E85" s="593" t="s">
        <v>62</v>
      </c>
      <c r="F85" s="594"/>
      <c r="G85" s="753"/>
      <c r="H85" s="605"/>
      <c r="I85" s="591"/>
      <c r="J85" s="602"/>
      <c r="K85" s="593" t="s">
        <v>62</v>
      </c>
      <c r="L85" s="594"/>
      <c r="M85" s="753"/>
      <c r="N85" s="614"/>
      <c r="O85" s="615" t="s">
        <v>753</v>
      </c>
      <c r="P85" s="602"/>
      <c r="Q85" s="593" t="s">
        <v>62</v>
      </c>
      <c r="R85" s="594"/>
      <c r="S85" s="753"/>
      <c r="T85" s="605"/>
      <c r="U85" s="591" t="s">
        <v>87</v>
      </c>
      <c r="V85" s="602">
        <v>1</v>
      </c>
      <c r="W85" s="593" t="s">
        <v>62</v>
      </c>
      <c r="X85" s="594"/>
      <c r="Y85" s="753"/>
      <c r="Z85" s="605"/>
      <c r="AA85" s="591" t="s">
        <v>532</v>
      </c>
      <c r="AB85" s="598"/>
      <c r="AC85" s="244" t="s">
        <v>62</v>
      </c>
    </row>
    <row r="86" spans="1:31" ht="20.149999999999999" customHeight="1" thickBot="1">
      <c r="A86" s="714"/>
      <c r="B86" s="605"/>
      <c r="C86" s="591" t="s">
        <v>539</v>
      </c>
      <c r="D86" s="602"/>
      <c r="E86" s="593" t="s">
        <v>62</v>
      </c>
      <c r="F86" s="594"/>
      <c r="G86" s="753"/>
      <c r="H86" s="605"/>
      <c r="I86" s="591"/>
      <c r="J86" s="602"/>
      <c r="K86" s="593" t="s">
        <v>62</v>
      </c>
      <c r="L86" s="594"/>
      <c r="M86" s="753"/>
      <c r="N86" s="605"/>
      <c r="O86" s="591"/>
      <c r="P86" s="602"/>
      <c r="Q86" s="593" t="s">
        <v>62</v>
      </c>
      <c r="R86" s="594"/>
      <c r="S86" s="753"/>
      <c r="T86" s="605"/>
      <c r="U86" s="591"/>
      <c r="V86" s="602"/>
      <c r="W86" s="593" t="s">
        <v>62</v>
      </c>
      <c r="X86" s="594"/>
      <c r="Y86" s="753"/>
      <c r="Z86" s="605"/>
      <c r="AA86" s="591"/>
      <c r="AB86" s="602"/>
      <c r="AC86" s="244" t="s">
        <v>62</v>
      </c>
    </row>
    <row r="87" spans="1:31" ht="20.149999999999999" customHeight="1" thickBot="1">
      <c r="A87" s="715"/>
      <c r="B87" s="613"/>
      <c r="C87" s="612"/>
      <c r="D87" s="612"/>
      <c r="E87" s="593" t="s">
        <v>62</v>
      </c>
      <c r="F87" s="594"/>
      <c r="G87" s="754"/>
      <c r="H87" s="613"/>
      <c r="I87" s="612"/>
      <c r="J87" s="612"/>
      <c r="K87" s="593" t="s">
        <v>62</v>
      </c>
      <c r="L87" s="594"/>
      <c r="M87" s="754"/>
      <c r="N87" s="613"/>
      <c r="O87" s="612"/>
      <c r="P87" s="612"/>
      <c r="Q87" s="593" t="s">
        <v>62</v>
      </c>
      <c r="R87" s="594"/>
      <c r="S87" s="754"/>
      <c r="T87" s="613"/>
      <c r="U87" s="612"/>
      <c r="V87" s="612"/>
      <c r="W87" s="593" t="s">
        <v>62</v>
      </c>
      <c r="X87" s="594"/>
      <c r="Y87" s="754"/>
      <c r="Z87" s="613"/>
      <c r="AA87" s="612"/>
      <c r="AB87" s="612"/>
      <c r="AC87" s="244" t="s">
        <v>62</v>
      </c>
    </row>
    <row r="88" spans="1:31" ht="20.149999999999999" customHeight="1" thickBot="1">
      <c r="A88" s="272"/>
      <c r="B88" s="273"/>
      <c r="C88" s="274"/>
      <c r="D88" s="275"/>
      <c r="E88" s="276"/>
      <c r="F88" s="241"/>
      <c r="G88" s="272"/>
      <c r="H88" s="273"/>
      <c r="I88" s="274"/>
      <c r="J88" s="275"/>
      <c r="K88" s="276"/>
      <c r="L88" s="241"/>
      <c r="M88" s="272"/>
      <c r="N88" s="273"/>
      <c r="O88" s="274"/>
      <c r="P88" s="275"/>
      <c r="Q88" s="276"/>
      <c r="R88" s="241"/>
      <c r="S88" s="272"/>
      <c r="T88" s="273"/>
      <c r="U88" s="274"/>
      <c r="V88" s="275"/>
      <c r="W88" s="276"/>
      <c r="X88" s="241"/>
      <c r="Y88" s="272"/>
      <c r="Z88" s="273"/>
      <c r="AA88" s="274"/>
      <c r="AB88" s="275"/>
      <c r="AC88" s="290"/>
    </row>
    <row r="89" spans="1:31" ht="20.149999999999999" customHeight="1" thickBot="1">
      <c r="A89" s="731">
        <v>46279</v>
      </c>
      <c r="B89" s="731"/>
      <c r="C89" s="731"/>
      <c r="D89" s="732">
        <v>42415</v>
      </c>
      <c r="E89" s="732"/>
      <c r="F89" s="242"/>
      <c r="G89" s="731">
        <v>46280</v>
      </c>
      <c r="H89" s="731"/>
      <c r="I89" s="731"/>
      <c r="J89" s="732">
        <v>45748</v>
      </c>
      <c r="K89" s="732"/>
      <c r="L89" s="242"/>
      <c r="M89" s="731">
        <v>46281</v>
      </c>
      <c r="N89" s="731"/>
      <c r="O89" s="731"/>
      <c r="P89" s="727" t="s">
        <v>57</v>
      </c>
      <c r="Q89" s="727"/>
      <c r="R89" s="242"/>
      <c r="S89" s="731">
        <v>46282</v>
      </c>
      <c r="T89" s="731"/>
      <c r="U89" s="731"/>
      <c r="V89" s="727" t="s">
        <v>58</v>
      </c>
      <c r="W89" s="727"/>
      <c r="X89" s="242"/>
      <c r="Y89" s="731">
        <v>46283</v>
      </c>
      <c r="Z89" s="731"/>
      <c r="AA89" s="731"/>
      <c r="AB89" s="727" t="s">
        <v>59</v>
      </c>
      <c r="AC89" s="727"/>
    </row>
    <row r="90" spans="1:31" ht="20.149999999999999" customHeight="1" thickBot="1">
      <c r="A90" s="713" t="s">
        <v>60</v>
      </c>
      <c r="B90" s="243" t="s">
        <v>33</v>
      </c>
      <c r="C90" s="243" t="s">
        <v>61</v>
      </c>
      <c r="D90" s="114">
        <v>60</v>
      </c>
      <c r="E90" s="244" t="s">
        <v>62</v>
      </c>
      <c r="F90" s="242"/>
      <c r="G90" s="713" t="s">
        <v>60</v>
      </c>
      <c r="H90" s="243" t="s">
        <v>406</v>
      </c>
      <c r="I90" s="243" t="s">
        <v>63</v>
      </c>
      <c r="J90" s="114">
        <v>80</v>
      </c>
      <c r="K90" s="244" t="s">
        <v>62</v>
      </c>
      <c r="L90" s="242"/>
      <c r="M90" s="713" t="s">
        <v>60</v>
      </c>
      <c r="N90" s="243" t="s">
        <v>26</v>
      </c>
      <c r="O90" s="243" t="s">
        <v>61</v>
      </c>
      <c r="P90" s="114">
        <v>60</v>
      </c>
      <c r="Q90" s="244" t="s">
        <v>62</v>
      </c>
      <c r="R90" s="242"/>
      <c r="S90" s="713" t="s">
        <v>60</v>
      </c>
      <c r="T90" s="243" t="s">
        <v>21</v>
      </c>
      <c r="U90" s="243" t="s">
        <v>61</v>
      </c>
      <c r="V90" s="114">
        <v>60</v>
      </c>
      <c r="W90" s="244" t="s">
        <v>62</v>
      </c>
      <c r="X90" s="242"/>
      <c r="Y90" s="713" t="s">
        <v>60</v>
      </c>
      <c r="Z90" s="243" t="s">
        <v>731</v>
      </c>
      <c r="AA90" s="243" t="s">
        <v>475</v>
      </c>
      <c r="AB90" s="114">
        <v>55</v>
      </c>
      <c r="AC90" s="244" t="s">
        <v>62</v>
      </c>
    </row>
    <row r="91" spans="1:31" ht="20.149999999999999" customHeight="1" thickBot="1">
      <c r="A91" s="714"/>
      <c r="B91" s="71"/>
      <c r="C91" s="247" t="s">
        <v>91</v>
      </c>
      <c r="D91" s="63">
        <v>20</v>
      </c>
      <c r="E91" s="244" t="s">
        <v>62</v>
      </c>
      <c r="F91" s="242"/>
      <c r="G91" s="714"/>
      <c r="H91" s="71"/>
      <c r="I91" s="247" t="s">
        <v>721</v>
      </c>
      <c r="J91" s="63">
        <v>2</v>
      </c>
      <c r="K91" s="244" t="s">
        <v>62</v>
      </c>
      <c r="L91" s="242"/>
      <c r="M91" s="714"/>
      <c r="N91" s="71"/>
      <c r="O91" s="247" t="s">
        <v>65</v>
      </c>
      <c r="P91" s="63">
        <v>20</v>
      </c>
      <c r="Q91" s="244" t="s">
        <v>62</v>
      </c>
      <c r="R91" s="242"/>
      <c r="S91" s="714"/>
      <c r="T91" s="71"/>
      <c r="U91" s="247" t="s">
        <v>472</v>
      </c>
      <c r="V91" s="63">
        <v>20</v>
      </c>
      <c r="W91" s="244" t="s">
        <v>62</v>
      </c>
      <c r="X91" s="242"/>
      <c r="Y91" s="714"/>
      <c r="Z91" s="71"/>
      <c r="AA91" s="159" t="s">
        <v>466</v>
      </c>
      <c r="AB91" s="89">
        <v>25</v>
      </c>
      <c r="AC91" s="244" t="s">
        <v>62</v>
      </c>
    </row>
    <row r="92" spans="1:31" ht="20.149999999999999" customHeight="1" thickBot="1">
      <c r="A92" s="714"/>
      <c r="B92" s="101"/>
      <c r="C92" s="247"/>
      <c r="D92" s="63"/>
      <c r="E92" s="244" t="s">
        <v>62</v>
      </c>
      <c r="F92" s="242"/>
      <c r="G92" s="714"/>
      <c r="H92" s="101"/>
      <c r="I92" s="247" t="s">
        <v>155</v>
      </c>
      <c r="J92" s="63">
        <v>1</v>
      </c>
      <c r="K92" s="244" t="s">
        <v>62</v>
      </c>
      <c r="L92" s="242"/>
      <c r="M92" s="714"/>
      <c r="N92" s="101"/>
      <c r="O92" s="247"/>
      <c r="P92" s="63"/>
      <c r="Q92" s="244" t="s">
        <v>62</v>
      </c>
      <c r="R92" s="242"/>
      <c r="S92" s="714"/>
      <c r="T92" s="101"/>
      <c r="U92" s="247"/>
      <c r="V92" s="63"/>
      <c r="W92" s="244" t="s">
        <v>62</v>
      </c>
      <c r="X92" s="242"/>
      <c r="Y92" s="714"/>
      <c r="Z92" s="101"/>
      <c r="AA92" s="247" t="s">
        <v>336</v>
      </c>
      <c r="AB92" s="63">
        <v>20</v>
      </c>
      <c r="AC92" s="244" t="s">
        <v>62</v>
      </c>
    </row>
    <row r="93" spans="1:31" ht="20.149999999999999" customHeight="1" thickBot="1">
      <c r="A93" s="714"/>
      <c r="B93" s="101"/>
      <c r="C93" s="247"/>
      <c r="D93" s="63"/>
      <c r="E93" s="244" t="s">
        <v>62</v>
      </c>
      <c r="F93" s="242"/>
      <c r="G93" s="714"/>
      <c r="H93" s="101"/>
      <c r="I93" s="247"/>
      <c r="J93" s="63"/>
      <c r="K93" s="244" t="s">
        <v>62</v>
      </c>
      <c r="L93" s="242"/>
      <c r="M93" s="714"/>
      <c r="N93" s="101"/>
      <c r="O93" s="247"/>
      <c r="P93" s="63"/>
      <c r="Q93" s="244" t="s">
        <v>62</v>
      </c>
      <c r="R93" s="242"/>
      <c r="S93" s="714"/>
      <c r="T93" s="101"/>
      <c r="U93" s="247"/>
      <c r="V93" s="63"/>
      <c r="W93" s="244" t="s">
        <v>62</v>
      </c>
      <c r="X93" s="242"/>
      <c r="Y93" s="714"/>
      <c r="Z93" s="101"/>
      <c r="AA93" s="247" t="s">
        <v>179</v>
      </c>
      <c r="AB93" s="63">
        <v>8</v>
      </c>
      <c r="AC93" s="244" t="s">
        <v>62</v>
      </c>
    </row>
    <row r="94" spans="1:31" ht="20.149999999999999" customHeight="1" thickBot="1">
      <c r="A94" s="714"/>
      <c r="B94" s="101"/>
      <c r="C94" s="247"/>
      <c r="D94" s="63"/>
      <c r="E94" s="244" t="s">
        <v>62</v>
      </c>
      <c r="F94" s="242"/>
      <c r="G94" s="714"/>
      <c r="H94" s="101"/>
      <c r="I94" s="159"/>
      <c r="J94" s="89"/>
      <c r="K94" s="244" t="s">
        <v>62</v>
      </c>
      <c r="L94" s="242"/>
      <c r="M94" s="714"/>
      <c r="N94" s="101"/>
      <c r="O94" s="247"/>
      <c r="P94" s="63"/>
      <c r="Q94" s="244" t="s">
        <v>62</v>
      </c>
      <c r="R94" s="242"/>
      <c r="S94" s="714"/>
      <c r="T94" s="101"/>
      <c r="U94" s="159"/>
      <c r="V94" s="89"/>
      <c r="W94" s="244" t="s">
        <v>62</v>
      </c>
      <c r="X94" s="242"/>
      <c r="Y94" s="714"/>
      <c r="Z94" s="101"/>
      <c r="AA94" s="247" t="s">
        <v>438</v>
      </c>
      <c r="AB94" s="63">
        <v>5</v>
      </c>
      <c r="AC94" s="244" t="s">
        <v>62</v>
      </c>
    </row>
    <row r="95" spans="1:31" ht="20.149999999999999" customHeight="1" thickBot="1">
      <c r="A95" s="714"/>
      <c r="B95" s="248"/>
      <c r="C95" s="159"/>
      <c r="D95" s="89"/>
      <c r="E95" s="244" t="s">
        <v>62</v>
      </c>
      <c r="F95" s="242"/>
      <c r="G95" s="714"/>
      <c r="H95" s="248"/>
      <c r="I95" s="159"/>
      <c r="J95" s="89"/>
      <c r="K95" s="244" t="s">
        <v>62</v>
      </c>
      <c r="L95" s="242"/>
      <c r="M95" s="714"/>
      <c r="N95" s="248"/>
      <c r="O95" s="159"/>
      <c r="P95" s="89"/>
      <c r="Q95" s="244" t="s">
        <v>62</v>
      </c>
      <c r="R95" s="242"/>
      <c r="S95" s="714"/>
      <c r="T95" s="248"/>
      <c r="U95" s="247"/>
      <c r="V95" s="63"/>
      <c r="W95" s="244" t="s">
        <v>62</v>
      </c>
      <c r="X95" s="242"/>
      <c r="Y95" s="714"/>
      <c r="Z95" s="248"/>
      <c r="AA95" s="159" t="s">
        <v>100</v>
      </c>
      <c r="AB95" s="89">
        <v>5</v>
      </c>
      <c r="AC95" s="244" t="s">
        <v>62</v>
      </c>
    </row>
    <row r="96" spans="1:31" ht="20.149999999999999" customHeight="1" thickBot="1">
      <c r="A96" s="714"/>
      <c r="B96" s="248"/>
      <c r="C96" s="249"/>
      <c r="D96" s="89"/>
      <c r="E96" s="244" t="s">
        <v>62</v>
      </c>
      <c r="F96" s="242"/>
      <c r="G96" s="714"/>
      <c r="H96" s="248"/>
      <c r="I96" s="159"/>
      <c r="J96" s="89"/>
      <c r="K96" s="244" t="s">
        <v>62</v>
      </c>
      <c r="L96" s="242"/>
      <c r="M96" s="714"/>
      <c r="N96" s="248"/>
      <c r="O96" s="249"/>
      <c r="P96" s="89"/>
      <c r="Q96" s="244" t="s">
        <v>62</v>
      </c>
      <c r="R96" s="242"/>
      <c r="S96" s="714"/>
      <c r="T96" s="248"/>
      <c r="U96" s="247"/>
      <c r="V96" s="63"/>
      <c r="W96" s="244" t="s">
        <v>62</v>
      </c>
      <c r="X96" s="242"/>
      <c r="Y96" s="714"/>
      <c r="Z96" s="248"/>
      <c r="AA96" s="249" t="s">
        <v>694</v>
      </c>
      <c r="AB96" s="89">
        <v>1</v>
      </c>
      <c r="AC96" s="244" t="s">
        <v>62</v>
      </c>
    </row>
    <row r="97" spans="1:29" ht="20.149999999999999" customHeight="1" thickBot="1">
      <c r="A97" s="715"/>
      <c r="B97" s="250"/>
      <c r="C97" s="251"/>
      <c r="D97" s="252"/>
      <c r="E97" s="244" t="s">
        <v>62</v>
      </c>
      <c r="F97" s="242"/>
      <c r="G97" s="715"/>
      <c r="H97" s="250"/>
      <c r="I97" s="251"/>
      <c r="J97" s="252"/>
      <c r="K97" s="244" t="s">
        <v>62</v>
      </c>
      <c r="L97" s="242"/>
      <c r="M97" s="715"/>
      <c r="N97" s="250"/>
      <c r="O97" s="251"/>
      <c r="P97" s="252"/>
      <c r="Q97" s="244" t="s">
        <v>62</v>
      </c>
      <c r="R97" s="242"/>
      <c r="S97" s="715"/>
      <c r="T97" s="250"/>
      <c r="U97" s="251"/>
      <c r="V97" s="252"/>
      <c r="W97" s="244" t="s">
        <v>62</v>
      </c>
      <c r="X97" s="242"/>
      <c r="Y97" s="715"/>
      <c r="Z97" s="250"/>
      <c r="AA97" s="251" t="s">
        <v>732</v>
      </c>
      <c r="AB97" s="252"/>
      <c r="AC97" s="244" t="s">
        <v>62</v>
      </c>
    </row>
    <row r="98" spans="1:29" ht="20.149999999999999" customHeight="1" thickBot="1">
      <c r="A98" s="713" t="s">
        <v>4</v>
      </c>
      <c r="B98" s="89" t="s">
        <v>404</v>
      </c>
      <c r="C98" s="253" t="s">
        <v>428</v>
      </c>
      <c r="D98" s="254">
        <v>75</v>
      </c>
      <c r="E98" s="244" t="s">
        <v>62</v>
      </c>
      <c r="F98" s="242"/>
      <c r="G98" s="713" t="s">
        <v>4</v>
      </c>
      <c r="H98" s="264" t="s">
        <v>722</v>
      </c>
      <c r="I98" s="253" t="s">
        <v>465</v>
      </c>
      <c r="J98" s="254">
        <v>1</v>
      </c>
      <c r="K98" s="466" t="s">
        <v>467</v>
      </c>
      <c r="L98" s="242"/>
      <c r="M98" s="713" t="s">
        <v>4</v>
      </c>
      <c r="N98" s="264" t="s">
        <v>407</v>
      </c>
      <c r="O98" s="253" t="s">
        <v>468</v>
      </c>
      <c r="P98" s="254">
        <v>75</v>
      </c>
      <c r="Q98" s="244" t="s">
        <v>62</v>
      </c>
      <c r="R98" s="242"/>
      <c r="S98" s="713" t="s">
        <v>4</v>
      </c>
      <c r="T98" s="89" t="s">
        <v>408</v>
      </c>
      <c r="U98" s="253" t="s">
        <v>455</v>
      </c>
      <c r="V98" s="254">
        <v>45</v>
      </c>
      <c r="W98" s="244" t="s">
        <v>62</v>
      </c>
      <c r="X98" s="242"/>
      <c r="Y98" s="713" t="s">
        <v>4</v>
      </c>
      <c r="Z98" s="94" t="s">
        <v>113</v>
      </c>
      <c r="AA98" s="465" t="s">
        <v>444</v>
      </c>
      <c r="AB98" s="114">
        <v>80</v>
      </c>
      <c r="AC98" s="244" t="s">
        <v>62</v>
      </c>
    </row>
    <row r="99" spans="1:29" ht="20.149999999999999" customHeight="1" thickBot="1">
      <c r="A99" s="714"/>
      <c r="B99" s="94"/>
      <c r="C99" s="71" t="s">
        <v>137</v>
      </c>
      <c r="D99" s="63">
        <v>15</v>
      </c>
      <c r="E99" s="255" t="s">
        <v>62</v>
      </c>
      <c r="F99" s="242"/>
      <c r="G99" s="714"/>
      <c r="H99" s="289"/>
      <c r="I99" s="71" t="s">
        <v>141</v>
      </c>
      <c r="J99" s="63">
        <v>0.5</v>
      </c>
      <c r="K99" s="244" t="s">
        <v>62</v>
      </c>
      <c r="L99" s="242"/>
      <c r="M99" s="714"/>
      <c r="N99" s="289"/>
      <c r="O99" s="71" t="s">
        <v>469</v>
      </c>
      <c r="P99" s="63">
        <v>20</v>
      </c>
      <c r="Q99" s="244" t="s">
        <v>62</v>
      </c>
      <c r="R99" s="242"/>
      <c r="S99" s="714"/>
      <c r="T99" s="94"/>
      <c r="U99" s="71" t="s">
        <v>139</v>
      </c>
      <c r="V99" s="63">
        <v>15</v>
      </c>
      <c r="W99" s="244" t="s">
        <v>62</v>
      </c>
      <c r="X99" s="242"/>
      <c r="Y99" s="714"/>
      <c r="Z99" s="257"/>
      <c r="AA99" s="245" t="s">
        <v>712</v>
      </c>
      <c r="AB99" s="283">
        <v>35</v>
      </c>
      <c r="AC99" s="255" t="s">
        <v>62</v>
      </c>
    </row>
    <row r="100" spans="1:29" ht="20.149999999999999" customHeight="1" thickBot="1">
      <c r="A100" s="714"/>
      <c r="B100" s="94"/>
      <c r="C100" s="71" t="s">
        <v>433</v>
      </c>
      <c r="D100" s="63">
        <v>10</v>
      </c>
      <c r="E100" s="255" t="s">
        <v>62</v>
      </c>
      <c r="F100" s="242"/>
      <c r="G100" s="714"/>
      <c r="H100" s="289"/>
      <c r="I100" s="71" t="s">
        <v>140</v>
      </c>
      <c r="J100" s="63"/>
      <c r="K100" s="244" t="s">
        <v>62</v>
      </c>
      <c r="L100" s="242"/>
      <c r="M100" s="714"/>
      <c r="N100" s="289"/>
      <c r="O100" s="71" t="s">
        <v>100</v>
      </c>
      <c r="P100" s="63">
        <v>10</v>
      </c>
      <c r="Q100" s="244" t="s">
        <v>62</v>
      </c>
      <c r="R100" s="242"/>
      <c r="S100" s="714"/>
      <c r="T100" s="94"/>
      <c r="U100" s="71" t="s">
        <v>728</v>
      </c>
      <c r="V100" s="63">
        <v>10</v>
      </c>
      <c r="W100" s="244" t="s">
        <v>62</v>
      </c>
      <c r="X100" s="242"/>
      <c r="Y100" s="714"/>
      <c r="Z100" s="94"/>
      <c r="AA100" s="71"/>
      <c r="AB100" s="283"/>
      <c r="AC100" s="255" t="s">
        <v>62</v>
      </c>
    </row>
    <row r="101" spans="1:29" ht="20.149999999999999" customHeight="1" thickBot="1">
      <c r="A101" s="714"/>
      <c r="B101" s="94"/>
      <c r="C101" s="71" t="s">
        <v>154</v>
      </c>
      <c r="D101" s="63">
        <v>10</v>
      </c>
      <c r="E101" s="255" t="s">
        <v>62</v>
      </c>
      <c r="F101" s="242"/>
      <c r="G101" s="714"/>
      <c r="H101" s="289"/>
      <c r="I101" s="71" t="s">
        <v>103</v>
      </c>
      <c r="J101" s="63"/>
      <c r="K101" s="244" t="s">
        <v>62</v>
      </c>
      <c r="L101" s="242"/>
      <c r="M101" s="714"/>
      <c r="N101" s="289"/>
      <c r="O101" s="62" t="s">
        <v>470</v>
      </c>
      <c r="P101" s="245">
        <v>3</v>
      </c>
      <c r="Q101" s="244" t="s">
        <v>62</v>
      </c>
      <c r="R101" s="242"/>
      <c r="S101" s="714"/>
      <c r="T101" s="94"/>
      <c r="U101" s="71" t="s">
        <v>445</v>
      </c>
      <c r="V101" s="63">
        <v>3</v>
      </c>
      <c r="W101" s="244" t="s">
        <v>62</v>
      </c>
      <c r="X101" s="242"/>
      <c r="Y101" s="714"/>
      <c r="Z101" s="94"/>
      <c r="AA101" s="242"/>
      <c r="AB101" s="257"/>
      <c r="AC101" s="255" t="s">
        <v>62</v>
      </c>
    </row>
    <row r="102" spans="1:29" ht="20.149999999999999" customHeight="1" thickBot="1">
      <c r="A102" s="714"/>
      <c r="B102" s="94"/>
      <c r="C102" s="62" t="s">
        <v>170</v>
      </c>
      <c r="D102" s="63">
        <v>10</v>
      </c>
      <c r="E102" s="244" t="s">
        <v>62</v>
      </c>
      <c r="F102" s="242"/>
      <c r="G102" s="714"/>
      <c r="H102" s="289"/>
      <c r="I102" s="62" t="s">
        <v>78</v>
      </c>
      <c r="J102" s="63"/>
      <c r="K102" s="244" t="s">
        <v>62</v>
      </c>
      <c r="L102" s="242"/>
      <c r="M102" s="714"/>
      <c r="N102" s="289"/>
      <c r="O102" s="245" t="s">
        <v>436</v>
      </c>
      <c r="P102" s="245">
        <v>1</v>
      </c>
      <c r="Q102" s="244" t="s">
        <v>62</v>
      </c>
      <c r="R102" s="242"/>
      <c r="S102" s="714"/>
      <c r="T102" s="94"/>
      <c r="U102" s="62"/>
      <c r="V102" s="63"/>
      <c r="W102" s="244" t="s">
        <v>62</v>
      </c>
      <c r="X102" s="242"/>
      <c r="Y102" s="714"/>
      <c r="Z102" s="94"/>
      <c r="AA102" s="257"/>
      <c r="AB102" s="257"/>
      <c r="AC102" s="282" t="s">
        <v>62</v>
      </c>
    </row>
    <row r="103" spans="1:29" ht="20.149999999999999" customHeight="1" thickBot="1">
      <c r="A103" s="714"/>
      <c r="B103" s="89"/>
      <c r="C103" s="71" t="s">
        <v>78</v>
      </c>
      <c r="D103" s="63">
        <v>0.1</v>
      </c>
      <c r="E103" s="244" t="s">
        <v>62</v>
      </c>
      <c r="F103" s="242"/>
      <c r="G103" s="714"/>
      <c r="H103" s="248"/>
      <c r="I103" s="62" t="s">
        <v>723</v>
      </c>
      <c r="J103" s="63"/>
      <c r="K103" s="244" t="s">
        <v>62</v>
      </c>
      <c r="L103" s="242"/>
      <c r="M103" s="714"/>
      <c r="N103" s="89"/>
      <c r="O103" s="245"/>
      <c r="P103" s="408"/>
      <c r="Q103" s="244" t="s">
        <v>62</v>
      </c>
      <c r="R103" s="242"/>
      <c r="S103" s="714"/>
      <c r="T103" s="89"/>
      <c r="U103" s="62"/>
      <c r="V103" s="63"/>
      <c r="W103" s="244" t="s">
        <v>62</v>
      </c>
      <c r="X103" s="242"/>
      <c r="Y103" s="714"/>
      <c r="Z103" s="248"/>
      <c r="AA103" s="62"/>
      <c r="AB103" s="63"/>
      <c r="AC103" s="244" t="s">
        <v>62</v>
      </c>
    </row>
    <row r="104" spans="1:29" ht="20.149999999999999" customHeight="1" thickBot="1">
      <c r="A104" s="714"/>
      <c r="B104" s="89"/>
      <c r="C104" s="71"/>
      <c r="D104" s="63"/>
      <c r="E104" s="244" t="s">
        <v>62</v>
      </c>
      <c r="F104" s="242"/>
      <c r="G104" s="714"/>
      <c r="H104" s="248"/>
      <c r="I104" s="62"/>
      <c r="J104" s="254"/>
      <c r="K104" s="244" t="s">
        <v>62</v>
      </c>
      <c r="L104" s="242"/>
      <c r="M104" s="714"/>
      <c r="N104" s="89"/>
      <c r="O104" s="408"/>
      <c r="P104" s="89"/>
      <c r="Q104" s="244" t="s">
        <v>62</v>
      </c>
      <c r="R104" s="292"/>
      <c r="S104" s="714"/>
      <c r="T104" s="89"/>
      <c r="U104" s="62"/>
      <c r="V104" s="254"/>
      <c r="W104" s="244" t="s">
        <v>62</v>
      </c>
      <c r="X104" s="242"/>
      <c r="Y104" s="714"/>
      <c r="Z104" s="248"/>
      <c r="AA104" s="62"/>
      <c r="AB104" s="254"/>
      <c r="AC104" s="244" t="s">
        <v>62</v>
      </c>
    </row>
    <row r="105" spans="1:29" ht="20.149999999999999" customHeight="1" thickBot="1">
      <c r="A105" s="715"/>
      <c r="B105" s="250"/>
      <c r="C105" s="258"/>
      <c r="D105" s="259"/>
      <c r="E105" s="244" t="s">
        <v>62</v>
      </c>
      <c r="F105" s="242"/>
      <c r="G105" s="715"/>
      <c r="H105" s="250"/>
      <c r="I105" s="258"/>
      <c r="J105" s="259"/>
      <c r="K105" s="244" t="s">
        <v>62</v>
      </c>
      <c r="L105" s="242"/>
      <c r="M105" s="715"/>
      <c r="N105" s="260"/>
      <c r="O105" s="258"/>
      <c r="P105" s="259"/>
      <c r="Q105" s="244" t="s">
        <v>62</v>
      </c>
      <c r="R105" s="242"/>
      <c r="S105" s="715"/>
      <c r="T105" s="260"/>
      <c r="U105" s="258"/>
      <c r="V105" s="259"/>
      <c r="W105" s="244" t="s">
        <v>62</v>
      </c>
      <c r="X105" s="242"/>
      <c r="Y105" s="715"/>
      <c r="Z105" s="250"/>
      <c r="AA105" s="258"/>
      <c r="AB105" s="259"/>
      <c r="AC105" s="244" t="s">
        <v>62</v>
      </c>
    </row>
    <row r="106" spans="1:29" ht="20.149999999999999" customHeight="1" thickBot="1">
      <c r="A106" s="713" t="s">
        <v>80</v>
      </c>
      <c r="B106" s="94" t="s">
        <v>405</v>
      </c>
      <c r="C106" s="459" t="s">
        <v>720</v>
      </c>
      <c r="D106" s="89">
        <v>70</v>
      </c>
      <c r="E106" s="244" t="s">
        <v>62</v>
      </c>
      <c r="F106" s="242"/>
      <c r="G106" s="713" t="s">
        <v>80</v>
      </c>
      <c r="H106" s="88" t="s">
        <v>724</v>
      </c>
      <c r="I106" s="88" t="s">
        <v>171</v>
      </c>
      <c r="J106" s="94">
        <v>40</v>
      </c>
      <c r="K106" s="244" t="s">
        <v>62</v>
      </c>
      <c r="L106" s="242"/>
      <c r="M106" s="713" t="s">
        <v>80</v>
      </c>
      <c r="N106" s="88" t="s">
        <v>727</v>
      </c>
      <c r="O106" s="89" t="s">
        <v>342</v>
      </c>
      <c r="P106" s="89">
        <v>55</v>
      </c>
      <c r="Q106" s="244" t="s">
        <v>62</v>
      </c>
      <c r="R106" s="242"/>
      <c r="S106" s="713" t="s">
        <v>80</v>
      </c>
      <c r="T106" s="88" t="s">
        <v>729</v>
      </c>
      <c r="U106" s="474" t="s">
        <v>97</v>
      </c>
      <c r="V106" s="89">
        <v>30</v>
      </c>
      <c r="W106" s="244" t="s">
        <v>62</v>
      </c>
      <c r="X106" s="242"/>
      <c r="Y106" s="713" t="s">
        <v>80</v>
      </c>
      <c r="Z106" s="88" t="s">
        <v>410</v>
      </c>
      <c r="AA106" s="88" t="s">
        <v>477</v>
      </c>
      <c r="AB106" s="94">
        <v>30</v>
      </c>
      <c r="AC106" s="244" t="s">
        <v>62</v>
      </c>
    </row>
    <row r="107" spans="1:29" ht="20.149999999999999" customHeight="1" thickBot="1">
      <c r="A107" s="714"/>
      <c r="B107" s="89"/>
      <c r="C107" s="63" t="s">
        <v>445</v>
      </c>
      <c r="D107" s="89">
        <v>10</v>
      </c>
      <c r="E107" s="244" t="s">
        <v>62</v>
      </c>
      <c r="F107" s="242"/>
      <c r="G107" s="714"/>
      <c r="H107" s="89"/>
      <c r="I107" s="89" t="s">
        <v>725</v>
      </c>
      <c r="J107" s="89">
        <v>5</v>
      </c>
      <c r="K107" s="244" t="s">
        <v>62</v>
      </c>
      <c r="L107" s="242"/>
      <c r="M107" s="714"/>
      <c r="N107" s="89"/>
      <c r="O107" s="89" t="s">
        <v>471</v>
      </c>
      <c r="P107" s="89">
        <v>10</v>
      </c>
      <c r="Q107" s="244" t="s">
        <v>62</v>
      </c>
      <c r="R107" s="242"/>
      <c r="S107" s="714"/>
      <c r="T107" s="89"/>
      <c r="U107" s="94" t="s">
        <v>473</v>
      </c>
      <c r="V107" s="94">
        <v>25</v>
      </c>
      <c r="W107" s="244" t="s">
        <v>62</v>
      </c>
      <c r="X107" s="242"/>
      <c r="Y107" s="714"/>
      <c r="Z107" s="89"/>
      <c r="AA107" s="89"/>
      <c r="AB107" s="89"/>
      <c r="AC107" s="244" t="s">
        <v>62</v>
      </c>
    </row>
    <row r="108" spans="1:29" ht="20.149999999999999" customHeight="1" thickBot="1">
      <c r="A108" s="714"/>
      <c r="B108" s="89"/>
      <c r="C108" s="89" t="s">
        <v>179</v>
      </c>
      <c r="D108" s="89">
        <v>2</v>
      </c>
      <c r="E108" s="244" t="s">
        <v>62</v>
      </c>
      <c r="F108" s="242"/>
      <c r="G108" s="714"/>
      <c r="H108" s="89"/>
      <c r="I108" s="89" t="s">
        <v>66</v>
      </c>
      <c r="J108" s="89">
        <v>5</v>
      </c>
      <c r="K108" s="244" t="s">
        <v>62</v>
      </c>
      <c r="L108" s="242"/>
      <c r="M108" s="714"/>
      <c r="N108" s="89"/>
      <c r="O108" s="89" t="s">
        <v>144</v>
      </c>
      <c r="P108" s="89">
        <v>10</v>
      </c>
      <c r="Q108" s="244" t="s">
        <v>62</v>
      </c>
      <c r="R108" s="242"/>
      <c r="S108" s="714"/>
      <c r="T108" s="89"/>
      <c r="U108" s="89" t="s">
        <v>315</v>
      </c>
      <c r="V108" s="89">
        <v>15</v>
      </c>
      <c r="W108" s="244" t="s">
        <v>62</v>
      </c>
      <c r="X108" s="242"/>
      <c r="Y108" s="714"/>
      <c r="Z108" s="89"/>
      <c r="AA108" s="89"/>
      <c r="AB108" s="89"/>
      <c r="AC108" s="244" t="s">
        <v>62</v>
      </c>
    </row>
    <row r="109" spans="1:29" ht="20.149999999999999" customHeight="1" thickBot="1">
      <c r="A109" s="714"/>
      <c r="B109" s="89"/>
      <c r="C109" s="89" t="s">
        <v>144</v>
      </c>
      <c r="D109" s="89">
        <v>2</v>
      </c>
      <c r="E109" s="244" t="s">
        <v>62</v>
      </c>
      <c r="F109" s="242"/>
      <c r="G109" s="714"/>
      <c r="H109" s="89"/>
      <c r="I109" s="89" t="s">
        <v>726</v>
      </c>
      <c r="J109" s="89">
        <v>1</v>
      </c>
      <c r="K109" s="244" t="s">
        <v>62</v>
      </c>
      <c r="L109" s="242"/>
      <c r="M109" s="714"/>
      <c r="N109" s="89"/>
      <c r="O109" s="89" t="s">
        <v>179</v>
      </c>
      <c r="P109" s="89">
        <v>3</v>
      </c>
      <c r="Q109" s="244" t="s">
        <v>62</v>
      </c>
      <c r="R109" s="242"/>
      <c r="S109" s="714"/>
      <c r="T109" s="257"/>
      <c r="U109" s="473" t="s">
        <v>730</v>
      </c>
      <c r="V109" s="245"/>
      <c r="W109" s="244" t="s">
        <v>62</v>
      </c>
      <c r="X109" s="242"/>
      <c r="Y109" s="714"/>
      <c r="Z109" s="89"/>
      <c r="AA109" s="89"/>
      <c r="AB109" s="94"/>
      <c r="AC109" s="244" t="s">
        <v>62</v>
      </c>
    </row>
    <row r="110" spans="1:29" ht="20.149999999999999" customHeight="1" thickBot="1">
      <c r="A110" s="714"/>
      <c r="B110" s="89"/>
      <c r="C110" s="408"/>
      <c r="D110" s="89"/>
      <c r="E110" s="244" t="s">
        <v>62</v>
      </c>
      <c r="F110" s="242"/>
      <c r="G110" s="714"/>
      <c r="H110" s="89"/>
      <c r="I110" s="62"/>
      <c r="J110" s="89"/>
      <c r="K110" s="244" t="s">
        <v>62</v>
      </c>
      <c r="L110" s="242"/>
      <c r="M110" s="714"/>
      <c r="N110" s="89"/>
      <c r="O110" s="62" t="s">
        <v>171</v>
      </c>
      <c r="P110" s="89">
        <v>5</v>
      </c>
      <c r="Q110" s="244" t="s">
        <v>62</v>
      </c>
      <c r="R110" s="242"/>
      <c r="S110" s="714"/>
      <c r="T110" s="89"/>
      <c r="U110" s="94" t="s">
        <v>78</v>
      </c>
      <c r="V110" s="94"/>
      <c r="W110" s="244" t="s">
        <v>62</v>
      </c>
      <c r="X110" s="242"/>
      <c r="Y110" s="714"/>
      <c r="Z110" s="89"/>
      <c r="AA110" s="89"/>
      <c r="AB110" s="89"/>
      <c r="AC110" s="244" t="s">
        <v>62</v>
      </c>
    </row>
    <row r="111" spans="1:29" ht="20.149999999999999" customHeight="1" thickBot="1">
      <c r="A111" s="714"/>
      <c r="B111" s="89"/>
      <c r="C111" s="89"/>
      <c r="D111" s="89"/>
      <c r="E111" s="244" t="s">
        <v>62</v>
      </c>
      <c r="F111" s="242"/>
      <c r="G111" s="714"/>
      <c r="H111" s="89"/>
      <c r="I111" s="89"/>
      <c r="J111" s="89"/>
      <c r="K111" s="244" t="s">
        <v>62</v>
      </c>
      <c r="L111" s="242"/>
      <c r="M111" s="714"/>
      <c r="N111" s="89"/>
      <c r="O111" s="89" t="s">
        <v>141</v>
      </c>
      <c r="P111" s="89"/>
      <c r="Q111" s="244" t="s">
        <v>62</v>
      </c>
      <c r="R111" s="242"/>
      <c r="S111" s="714"/>
      <c r="T111" s="89"/>
      <c r="U111" s="62"/>
      <c r="V111" s="89"/>
      <c r="W111" s="244" t="s">
        <v>62</v>
      </c>
      <c r="X111" s="242"/>
      <c r="Y111" s="714"/>
      <c r="Z111" s="89"/>
      <c r="AA111" s="89"/>
      <c r="AB111" s="89"/>
      <c r="AC111" s="244" t="s">
        <v>62</v>
      </c>
    </row>
    <row r="112" spans="1:29" ht="20.149999999999999" customHeight="1" thickBot="1">
      <c r="A112" s="714"/>
      <c r="B112" s="63"/>
      <c r="C112" s="89"/>
      <c r="D112" s="89"/>
      <c r="E112" s="244" t="s">
        <v>62</v>
      </c>
      <c r="F112" s="242"/>
      <c r="G112" s="714"/>
      <c r="H112" s="63"/>
      <c r="I112" s="242"/>
      <c r="J112" s="89"/>
      <c r="K112" s="244" t="s">
        <v>62</v>
      </c>
      <c r="L112" s="242"/>
      <c r="M112" s="714"/>
      <c r="N112" s="63"/>
      <c r="O112" s="89"/>
      <c r="P112" s="89"/>
      <c r="Q112" s="244" t="s">
        <v>62</v>
      </c>
      <c r="R112" s="242"/>
      <c r="S112" s="714"/>
      <c r="T112" s="63"/>
      <c r="U112" s="89"/>
      <c r="V112" s="89"/>
      <c r="W112" s="244" t="s">
        <v>62</v>
      </c>
      <c r="X112" s="242"/>
      <c r="Y112" s="714"/>
      <c r="Z112" s="63"/>
      <c r="AA112" s="89"/>
      <c r="AB112" s="89"/>
      <c r="AC112" s="244" t="s">
        <v>62</v>
      </c>
    </row>
    <row r="113" spans="1:29" ht="20.149999999999999" customHeight="1" thickBot="1">
      <c r="A113" s="715"/>
      <c r="B113" s="252"/>
      <c r="C113" s="252"/>
      <c r="D113" s="252"/>
      <c r="E113" s="244" t="s">
        <v>62</v>
      </c>
      <c r="F113" s="242"/>
      <c r="G113" s="715"/>
      <c r="H113" s="252"/>
      <c r="I113" s="252"/>
      <c r="J113" s="252"/>
      <c r="K113" s="244" t="s">
        <v>62</v>
      </c>
      <c r="L113" s="242"/>
      <c r="M113" s="715"/>
      <c r="N113" s="252"/>
      <c r="O113" s="252"/>
      <c r="P113" s="89"/>
      <c r="Q113" s="244" t="s">
        <v>62</v>
      </c>
      <c r="R113" s="242"/>
      <c r="S113" s="715"/>
      <c r="T113" s="252"/>
      <c r="U113" s="252"/>
      <c r="V113" s="252"/>
      <c r="W113" s="244" t="s">
        <v>62</v>
      </c>
      <c r="X113" s="242"/>
      <c r="Y113" s="715"/>
      <c r="Z113" s="252"/>
      <c r="AA113" s="252"/>
      <c r="AB113" s="252"/>
      <c r="AC113" s="244" t="s">
        <v>62</v>
      </c>
    </row>
    <row r="114" spans="1:29" ht="20.149999999999999" customHeight="1" thickBot="1">
      <c r="A114" s="713" t="s">
        <v>135</v>
      </c>
      <c r="B114" s="71" t="s">
        <v>901</v>
      </c>
      <c r="C114" s="261" t="s">
        <v>902</v>
      </c>
      <c r="D114" s="114">
        <v>60</v>
      </c>
      <c r="E114" s="244" t="s">
        <v>95</v>
      </c>
      <c r="F114" s="241"/>
      <c r="G114" s="713" t="s">
        <v>135</v>
      </c>
      <c r="H114" s="71" t="s">
        <v>758</v>
      </c>
      <c r="I114" s="261" t="s">
        <v>519</v>
      </c>
      <c r="J114" s="114">
        <v>40</v>
      </c>
      <c r="K114" s="244" t="s">
        <v>95</v>
      </c>
      <c r="L114" s="241"/>
      <c r="M114" s="713" t="s">
        <v>135</v>
      </c>
      <c r="N114" s="71" t="s">
        <v>907</v>
      </c>
      <c r="O114" s="261" t="s">
        <v>908</v>
      </c>
      <c r="P114" s="114">
        <v>40</v>
      </c>
      <c r="Q114" s="244" t="s">
        <v>62</v>
      </c>
      <c r="R114" s="241"/>
      <c r="S114" s="713" t="s">
        <v>135</v>
      </c>
      <c r="T114" s="71" t="s">
        <v>751</v>
      </c>
      <c r="U114" s="261" t="s">
        <v>752</v>
      </c>
      <c r="V114" s="114">
        <v>35</v>
      </c>
      <c r="W114" s="244" t="s">
        <v>62</v>
      </c>
      <c r="X114" s="241"/>
      <c r="Y114" s="713" t="s">
        <v>135</v>
      </c>
      <c r="Z114" s="71" t="s">
        <v>910</v>
      </c>
      <c r="AA114" s="261" t="s">
        <v>911</v>
      </c>
      <c r="AB114" s="114">
        <v>2</v>
      </c>
      <c r="AC114" s="244" t="s">
        <v>467</v>
      </c>
    </row>
    <row r="115" spans="1:29" ht="20.149999999999999" customHeight="1" thickBot="1">
      <c r="A115" s="714"/>
      <c r="B115" s="71"/>
      <c r="C115" s="71" t="s">
        <v>903</v>
      </c>
      <c r="D115" s="63">
        <v>10</v>
      </c>
      <c r="E115" s="244" t="s">
        <v>62</v>
      </c>
      <c r="F115" s="241"/>
      <c r="G115" s="714"/>
      <c r="H115" s="71"/>
      <c r="I115" s="71" t="s">
        <v>757</v>
      </c>
      <c r="J115" s="63">
        <v>20</v>
      </c>
      <c r="K115" s="244" t="s">
        <v>62</v>
      </c>
      <c r="L115" s="241"/>
      <c r="M115" s="714"/>
      <c r="N115" s="71"/>
      <c r="O115" s="159" t="s">
        <v>134</v>
      </c>
      <c r="P115" s="63">
        <v>25</v>
      </c>
      <c r="Q115" s="244" t="s">
        <v>62</v>
      </c>
      <c r="R115" s="241"/>
      <c r="S115" s="714"/>
      <c r="T115" s="71"/>
      <c r="U115" s="71" t="s">
        <v>509</v>
      </c>
      <c r="V115" s="63">
        <v>35</v>
      </c>
      <c r="W115" s="244" t="s">
        <v>62</v>
      </c>
      <c r="X115" s="241"/>
      <c r="Y115" s="714"/>
      <c r="Z115" s="71"/>
      <c r="AA115" s="71"/>
      <c r="AB115" s="63"/>
      <c r="AC115" s="244" t="s">
        <v>62</v>
      </c>
    </row>
    <row r="116" spans="1:29" ht="20.149999999999999" customHeight="1" thickBot="1">
      <c r="A116" s="714"/>
      <c r="B116" s="248"/>
      <c r="C116" s="645" t="s">
        <v>79</v>
      </c>
      <c r="D116" s="71">
        <v>10</v>
      </c>
      <c r="E116" s="244" t="s">
        <v>62</v>
      </c>
      <c r="F116" s="241"/>
      <c r="G116" s="714"/>
      <c r="H116" s="89"/>
      <c r="I116" s="65" t="s">
        <v>756</v>
      </c>
      <c r="J116" s="65">
        <v>10</v>
      </c>
      <c r="K116" s="244" t="s">
        <v>62</v>
      </c>
      <c r="L116" s="241"/>
      <c r="M116" s="714"/>
      <c r="N116" s="248"/>
      <c r="O116" s="71" t="s">
        <v>909</v>
      </c>
      <c r="P116" s="63">
        <v>10</v>
      </c>
      <c r="Q116" s="244" t="s">
        <v>62</v>
      </c>
      <c r="R116" s="241"/>
      <c r="S116" s="714"/>
      <c r="T116" s="257"/>
      <c r="U116" s="245"/>
      <c r="V116" s="256"/>
      <c r="W116" s="244" t="s">
        <v>62</v>
      </c>
      <c r="X116" s="241"/>
      <c r="Y116" s="714"/>
      <c r="Z116" s="248"/>
      <c r="AA116" s="159"/>
      <c r="AB116" s="89"/>
      <c r="AC116" s="244" t="s">
        <v>62</v>
      </c>
    </row>
    <row r="117" spans="1:29" ht="20.149999999999999" customHeight="1" thickBot="1">
      <c r="A117" s="714"/>
      <c r="B117" s="71"/>
      <c r="C117" s="71" t="s">
        <v>904</v>
      </c>
      <c r="D117" s="241"/>
      <c r="E117" s="244" t="s">
        <v>62</v>
      </c>
      <c r="F117" s="241"/>
      <c r="G117" s="714"/>
      <c r="H117" s="248"/>
      <c r="I117" s="62" t="s">
        <v>754</v>
      </c>
      <c r="J117" s="63"/>
      <c r="K117" s="244" t="s">
        <v>62</v>
      </c>
      <c r="L117" s="241"/>
      <c r="M117" s="714"/>
      <c r="N117" s="248"/>
      <c r="O117" s="159"/>
      <c r="P117" s="89"/>
      <c r="Q117" s="244" t="s">
        <v>62</v>
      </c>
      <c r="R117" s="241"/>
      <c r="S117" s="714"/>
      <c r="T117" s="248"/>
      <c r="U117" s="159"/>
      <c r="V117" s="89"/>
      <c r="W117" s="244" t="s">
        <v>62</v>
      </c>
      <c r="X117" s="241"/>
      <c r="Y117" s="714"/>
      <c r="Z117" s="248"/>
      <c r="AA117" s="159"/>
      <c r="AB117" s="89"/>
      <c r="AC117" s="244" t="s">
        <v>62</v>
      </c>
    </row>
    <row r="118" spans="1:29" ht="20.149999999999999" customHeight="1">
      <c r="A118" s="714"/>
      <c r="B118" s="71"/>
      <c r="C118" s="71"/>
      <c r="D118" s="63"/>
      <c r="E118" s="244" t="s">
        <v>62</v>
      </c>
      <c r="F118" s="241"/>
      <c r="G118" s="714"/>
      <c r="H118" s="71"/>
      <c r="I118" s="261"/>
      <c r="J118" s="71"/>
      <c r="K118" s="244" t="s">
        <v>62</v>
      </c>
      <c r="L118" s="241"/>
      <c r="M118" s="714"/>
      <c r="N118" s="248"/>
      <c r="O118" s="159"/>
      <c r="P118" s="89"/>
      <c r="Q118" s="244" t="s">
        <v>62</v>
      </c>
      <c r="R118" s="241"/>
      <c r="S118" s="714"/>
      <c r="T118" s="248"/>
      <c r="U118" s="159"/>
      <c r="V118" s="89"/>
      <c r="W118" s="244" t="s">
        <v>62</v>
      </c>
      <c r="X118" s="241"/>
      <c r="Y118" s="714"/>
      <c r="Z118" s="248"/>
      <c r="AA118" s="159"/>
      <c r="AB118" s="89"/>
      <c r="AC118" s="244" t="s">
        <v>62</v>
      </c>
    </row>
    <row r="119" spans="1:29" ht="20.149999999999999" customHeight="1" thickBot="1">
      <c r="A119" s="715"/>
      <c r="B119" s="251"/>
      <c r="C119" s="252"/>
      <c r="D119" s="89"/>
      <c r="E119" s="244" t="s">
        <v>62</v>
      </c>
      <c r="F119" s="241"/>
      <c r="G119" s="715"/>
      <c r="H119" s="251"/>
      <c r="I119" s="252"/>
      <c r="J119" s="63"/>
      <c r="K119" s="244" t="s">
        <v>62</v>
      </c>
      <c r="L119" s="241"/>
      <c r="M119" s="715"/>
      <c r="N119" s="251"/>
      <c r="O119" s="252"/>
      <c r="P119" s="89"/>
      <c r="Q119" s="244" t="s">
        <v>62</v>
      </c>
      <c r="R119" s="241"/>
      <c r="S119" s="715"/>
      <c r="T119" s="251"/>
      <c r="U119" s="252"/>
      <c r="V119" s="89"/>
      <c r="W119" s="244" t="s">
        <v>62</v>
      </c>
      <c r="X119" s="241"/>
      <c r="Y119" s="715"/>
      <c r="Z119" s="251"/>
      <c r="AA119" s="252"/>
      <c r="AB119" s="89"/>
      <c r="AC119" s="244" t="s">
        <v>62</v>
      </c>
    </row>
    <row r="120" spans="1:29" ht="20.149999999999999" customHeight="1" thickBot="1">
      <c r="A120" s="713" t="s">
        <v>6</v>
      </c>
      <c r="B120" s="71" t="s">
        <v>388</v>
      </c>
      <c r="C120" s="256" t="s">
        <v>430</v>
      </c>
      <c r="D120" s="114">
        <v>70</v>
      </c>
      <c r="E120" s="244" t="s">
        <v>62</v>
      </c>
      <c r="F120" s="242"/>
      <c r="G120" s="713" t="s">
        <v>6</v>
      </c>
      <c r="H120" s="71" t="s">
        <v>388</v>
      </c>
      <c r="I120" s="256" t="s">
        <v>430</v>
      </c>
      <c r="J120" s="114">
        <v>70</v>
      </c>
      <c r="K120" s="244" t="s">
        <v>62</v>
      </c>
      <c r="L120" s="242"/>
      <c r="M120" s="713" t="s">
        <v>6</v>
      </c>
      <c r="N120" s="71" t="s">
        <v>165</v>
      </c>
      <c r="O120" s="261" t="s">
        <v>449</v>
      </c>
      <c r="P120" s="114">
        <v>70</v>
      </c>
      <c r="Q120" s="244" t="s">
        <v>62</v>
      </c>
      <c r="R120" s="242"/>
      <c r="S120" s="713" t="s">
        <v>6</v>
      </c>
      <c r="T120" s="71" t="s">
        <v>388</v>
      </c>
      <c r="U120" s="256" t="s">
        <v>430</v>
      </c>
      <c r="V120" s="114">
        <v>70</v>
      </c>
      <c r="W120" s="244" t="s">
        <v>62</v>
      </c>
      <c r="X120" s="242"/>
      <c r="Y120" s="713" t="s">
        <v>6</v>
      </c>
      <c r="Z120" s="71" t="s">
        <v>29</v>
      </c>
      <c r="AA120" s="261" t="s">
        <v>478</v>
      </c>
      <c r="AB120" s="114">
        <v>70</v>
      </c>
      <c r="AC120" s="244" t="s">
        <v>62</v>
      </c>
    </row>
    <row r="121" spans="1:29" ht="20.149999999999999" customHeight="1" thickBot="1">
      <c r="A121" s="714"/>
      <c r="B121" s="71"/>
      <c r="C121" s="71"/>
      <c r="D121" s="63"/>
      <c r="E121" s="244" t="s">
        <v>62</v>
      </c>
      <c r="F121" s="242"/>
      <c r="G121" s="714"/>
      <c r="H121" s="71"/>
      <c r="I121" s="71"/>
      <c r="J121" s="63"/>
      <c r="K121" s="244" t="s">
        <v>62</v>
      </c>
      <c r="L121" s="242"/>
      <c r="M121" s="714"/>
      <c r="N121" s="71"/>
      <c r="O121" s="71"/>
      <c r="P121" s="63"/>
      <c r="Q121" s="244" t="s">
        <v>62</v>
      </c>
      <c r="R121" s="242"/>
      <c r="S121" s="714"/>
      <c r="T121" s="71"/>
      <c r="U121" s="71"/>
      <c r="V121" s="63"/>
      <c r="W121" s="244" t="s">
        <v>62</v>
      </c>
      <c r="X121" s="242"/>
      <c r="Y121" s="714"/>
      <c r="Z121" s="71"/>
      <c r="AA121" s="71"/>
      <c r="AB121" s="63"/>
      <c r="AC121" s="244" t="s">
        <v>62</v>
      </c>
    </row>
    <row r="122" spans="1:29" ht="20.149999999999999" customHeight="1" thickBot="1">
      <c r="A122" s="714"/>
      <c r="B122" s="248"/>
      <c r="C122" s="159"/>
      <c r="D122" s="89"/>
      <c r="E122" s="244" t="s">
        <v>62</v>
      </c>
      <c r="F122" s="242"/>
      <c r="G122" s="714"/>
      <c r="H122" s="248"/>
      <c r="I122" s="159"/>
      <c r="J122" s="89"/>
      <c r="K122" s="244" t="s">
        <v>62</v>
      </c>
      <c r="L122" s="242"/>
      <c r="M122" s="714"/>
      <c r="N122" s="248"/>
      <c r="O122" s="159"/>
      <c r="P122" s="89"/>
      <c r="Q122" s="244" t="s">
        <v>62</v>
      </c>
      <c r="R122" s="242"/>
      <c r="S122" s="714"/>
      <c r="T122" s="248"/>
      <c r="U122" s="159"/>
      <c r="V122" s="89"/>
      <c r="W122" s="244" t="s">
        <v>62</v>
      </c>
      <c r="X122" s="242"/>
      <c r="Y122" s="714"/>
      <c r="Z122" s="248"/>
      <c r="AA122" s="159"/>
      <c r="AB122" s="89"/>
      <c r="AC122" s="244" t="s">
        <v>62</v>
      </c>
    </row>
    <row r="123" spans="1:29" ht="20.149999999999999" customHeight="1" thickBot="1">
      <c r="A123" s="714"/>
      <c r="B123" s="248"/>
      <c r="C123" s="159"/>
      <c r="D123" s="89"/>
      <c r="E123" s="244" t="s">
        <v>62</v>
      </c>
      <c r="F123" s="242"/>
      <c r="G123" s="714"/>
      <c r="H123" s="248"/>
      <c r="I123" s="159"/>
      <c r="J123" s="89"/>
      <c r="K123" s="244" t="s">
        <v>62</v>
      </c>
      <c r="L123" s="242"/>
      <c r="M123" s="714"/>
      <c r="N123" s="248"/>
      <c r="O123" s="159"/>
      <c r="P123" s="89"/>
      <c r="Q123" s="244" t="s">
        <v>62</v>
      </c>
      <c r="R123" s="242"/>
      <c r="S123" s="714"/>
      <c r="T123" s="248"/>
      <c r="U123" s="159"/>
      <c r="V123" s="89"/>
      <c r="W123" s="244" t="s">
        <v>62</v>
      </c>
      <c r="X123" s="242"/>
      <c r="Y123" s="714"/>
      <c r="Z123" s="248"/>
      <c r="AA123" s="159"/>
      <c r="AB123" s="89"/>
      <c r="AC123" s="244" t="s">
        <v>62</v>
      </c>
    </row>
    <row r="124" spans="1:29" ht="20.149999999999999" customHeight="1" thickBot="1">
      <c r="A124" s="714"/>
      <c r="B124" s="248"/>
      <c r="C124" s="159"/>
      <c r="D124" s="89"/>
      <c r="E124" s="244" t="s">
        <v>62</v>
      </c>
      <c r="F124" s="242"/>
      <c r="G124" s="714"/>
      <c r="H124" s="248"/>
      <c r="I124" s="159"/>
      <c r="J124" s="89"/>
      <c r="K124" s="244" t="s">
        <v>62</v>
      </c>
      <c r="L124" s="242"/>
      <c r="M124" s="714"/>
      <c r="N124" s="248"/>
      <c r="O124" s="159"/>
      <c r="P124" s="89"/>
      <c r="Q124" s="244" t="s">
        <v>62</v>
      </c>
      <c r="R124" s="242"/>
      <c r="S124" s="714"/>
      <c r="T124" s="248"/>
      <c r="U124" s="159"/>
      <c r="V124" s="89"/>
      <c r="W124" s="244" t="s">
        <v>62</v>
      </c>
      <c r="X124" s="242"/>
      <c r="Y124" s="714"/>
      <c r="Z124" s="248"/>
      <c r="AA124" s="159"/>
      <c r="AB124" s="468"/>
      <c r="AC124" s="244" t="s">
        <v>62</v>
      </c>
    </row>
    <row r="125" spans="1:29" ht="20.149999999999999" customHeight="1" thickBot="1">
      <c r="A125" s="715"/>
      <c r="B125" s="251"/>
      <c r="C125" s="252"/>
      <c r="D125" s="252"/>
      <c r="E125" s="244" t="s">
        <v>62</v>
      </c>
      <c r="F125" s="242"/>
      <c r="G125" s="715"/>
      <c r="H125" s="251"/>
      <c r="I125" s="252"/>
      <c r="J125" s="471"/>
      <c r="K125" s="244" t="s">
        <v>62</v>
      </c>
      <c r="L125" s="242"/>
      <c r="M125" s="715"/>
      <c r="N125" s="251"/>
      <c r="O125" s="252"/>
      <c r="P125" s="469"/>
      <c r="Q125" s="244" t="s">
        <v>62</v>
      </c>
      <c r="R125" s="242"/>
      <c r="S125" s="715"/>
      <c r="T125" s="251"/>
      <c r="U125" s="252"/>
      <c r="V125" s="469"/>
      <c r="W125" s="244" t="s">
        <v>62</v>
      </c>
      <c r="X125" s="242"/>
      <c r="Y125" s="715"/>
      <c r="Z125" s="251"/>
      <c r="AA125" s="252"/>
      <c r="AB125" s="471"/>
      <c r="AC125" s="244" t="s">
        <v>62</v>
      </c>
    </row>
    <row r="126" spans="1:29" ht="20.149999999999999" customHeight="1" thickBot="1">
      <c r="A126" s="713" t="s">
        <v>86</v>
      </c>
      <c r="B126" s="605" t="s">
        <v>663</v>
      </c>
      <c r="C126" s="615" t="s">
        <v>634</v>
      </c>
      <c r="D126" s="602">
        <v>30</v>
      </c>
      <c r="E126" s="593" t="s">
        <v>62</v>
      </c>
      <c r="F126" s="594"/>
      <c r="G126" s="752" t="s">
        <v>86</v>
      </c>
      <c r="H126" s="605" t="s">
        <v>666</v>
      </c>
      <c r="I126" s="591" t="s">
        <v>187</v>
      </c>
      <c r="J126" s="596">
        <v>15</v>
      </c>
      <c r="K126" s="593" t="s">
        <v>62</v>
      </c>
      <c r="L126" s="594"/>
      <c r="M126" s="752" t="s">
        <v>86</v>
      </c>
      <c r="N126" s="605" t="s">
        <v>668</v>
      </c>
      <c r="O126" s="591" t="s">
        <v>161</v>
      </c>
      <c r="P126" s="616">
        <v>20</v>
      </c>
      <c r="Q126" s="593" t="s">
        <v>62</v>
      </c>
      <c r="R126" s="594"/>
      <c r="S126" s="752" t="s">
        <v>86</v>
      </c>
      <c r="T126" s="605" t="s">
        <v>669</v>
      </c>
      <c r="U126" s="591" t="s">
        <v>321</v>
      </c>
      <c r="V126" s="616">
        <v>15</v>
      </c>
      <c r="W126" s="593" t="s">
        <v>62</v>
      </c>
      <c r="X126" s="594"/>
      <c r="Y126" s="749" t="s">
        <v>86</v>
      </c>
      <c r="Z126" s="626" t="s">
        <v>608</v>
      </c>
      <c r="AA126" s="626" t="s">
        <v>609</v>
      </c>
      <c r="AB126" s="626">
        <v>20</v>
      </c>
      <c r="AC126" s="244" t="s">
        <v>62</v>
      </c>
    </row>
    <row r="127" spans="1:29" ht="20.149999999999999" customHeight="1" thickBot="1">
      <c r="A127" s="714"/>
      <c r="B127" s="595"/>
      <c r="C127" s="591" t="s">
        <v>532</v>
      </c>
      <c r="D127" s="602"/>
      <c r="E127" s="593" t="s">
        <v>62</v>
      </c>
      <c r="F127" s="594"/>
      <c r="G127" s="753"/>
      <c r="H127" s="605"/>
      <c r="I127" s="591" t="s">
        <v>461</v>
      </c>
      <c r="J127" s="602">
        <v>10</v>
      </c>
      <c r="K127" s="593" t="s">
        <v>62</v>
      </c>
      <c r="L127" s="594"/>
      <c r="M127" s="753"/>
      <c r="N127" s="603"/>
      <c r="O127" s="591" t="s">
        <v>88</v>
      </c>
      <c r="P127" s="602">
        <v>1</v>
      </c>
      <c r="Q127" s="593" t="s">
        <v>62</v>
      </c>
      <c r="R127" s="594"/>
      <c r="S127" s="753"/>
      <c r="T127" s="603"/>
      <c r="U127" s="591" t="s">
        <v>162</v>
      </c>
      <c r="V127" s="602">
        <v>3</v>
      </c>
      <c r="W127" s="593" t="s">
        <v>62</v>
      </c>
      <c r="X127" s="594"/>
      <c r="Y127" s="750"/>
      <c r="Z127" s="627"/>
      <c r="AA127" s="626" t="s">
        <v>610</v>
      </c>
      <c r="AB127" s="626">
        <v>15</v>
      </c>
      <c r="AC127" s="244" t="s">
        <v>62</v>
      </c>
    </row>
    <row r="128" spans="1:29" ht="20.149999999999999" customHeight="1" thickBot="1">
      <c r="A128" s="714"/>
      <c r="B128" s="605"/>
      <c r="C128" s="615"/>
      <c r="D128" s="602"/>
      <c r="E128" s="593" t="s">
        <v>62</v>
      </c>
      <c r="F128" s="594"/>
      <c r="G128" s="753"/>
      <c r="H128" s="605"/>
      <c r="I128" s="591"/>
      <c r="J128" s="602"/>
      <c r="K128" s="593" t="s">
        <v>62</v>
      </c>
      <c r="L128" s="594"/>
      <c r="M128" s="753"/>
      <c r="N128" s="605"/>
      <c r="O128" s="591"/>
      <c r="P128" s="602"/>
      <c r="Q128" s="593" t="s">
        <v>62</v>
      </c>
      <c r="R128" s="594"/>
      <c r="S128" s="753"/>
      <c r="T128" s="605"/>
      <c r="U128" s="617" t="s">
        <v>474</v>
      </c>
      <c r="V128" s="617">
        <v>3</v>
      </c>
      <c r="W128" s="593" t="s">
        <v>62</v>
      </c>
      <c r="X128" s="618"/>
      <c r="Y128" s="750"/>
      <c r="Z128" s="627"/>
      <c r="AA128" s="627"/>
      <c r="AB128" s="627"/>
      <c r="AC128" s="89" t="s">
        <v>62</v>
      </c>
    </row>
    <row r="129" spans="1:29" ht="20.149999999999999" customHeight="1" thickBot="1">
      <c r="A129" s="714"/>
      <c r="B129" s="595"/>
      <c r="C129" s="591"/>
      <c r="D129" s="602"/>
      <c r="E129" s="593" t="s">
        <v>62</v>
      </c>
      <c r="F129" s="594"/>
      <c r="G129" s="753"/>
      <c r="H129" s="603"/>
      <c r="I129" s="619"/>
      <c r="J129" s="620"/>
      <c r="K129" s="593" t="s">
        <v>62</v>
      </c>
      <c r="L129" s="594"/>
      <c r="M129" s="753"/>
      <c r="N129" s="605"/>
      <c r="O129" s="591"/>
      <c r="P129" s="602"/>
      <c r="Q129" s="593" t="s">
        <v>62</v>
      </c>
      <c r="R129" s="594"/>
      <c r="S129" s="753"/>
      <c r="T129" s="605"/>
      <c r="U129" s="620" t="s">
        <v>144</v>
      </c>
      <c r="V129" s="617">
        <v>3</v>
      </c>
      <c r="W129" s="593" t="s">
        <v>62</v>
      </c>
      <c r="X129" s="594"/>
      <c r="Y129" s="750"/>
      <c r="Z129" s="620"/>
      <c r="AA129" s="607"/>
      <c r="AB129" s="621"/>
      <c r="AC129" s="89" t="s">
        <v>62</v>
      </c>
    </row>
    <row r="130" spans="1:29" ht="20.149999999999999" customHeight="1" thickBot="1">
      <c r="A130" s="715"/>
      <c r="B130" s="603"/>
      <c r="C130" s="591"/>
      <c r="D130" s="602"/>
      <c r="E130" s="593" t="s">
        <v>62</v>
      </c>
      <c r="F130" s="594"/>
      <c r="G130" s="754"/>
      <c r="H130" s="613"/>
      <c r="I130" s="606"/>
      <c r="J130" s="622"/>
      <c r="K130" s="593" t="s">
        <v>62</v>
      </c>
      <c r="L130" s="594"/>
      <c r="M130" s="754"/>
      <c r="N130" s="613"/>
      <c r="O130" s="612"/>
      <c r="P130" s="612"/>
      <c r="Q130" s="593" t="s">
        <v>62</v>
      </c>
      <c r="R130" s="594"/>
      <c r="S130" s="754"/>
      <c r="T130" s="613"/>
      <c r="U130" s="623"/>
      <c r="V130" s="623"/>
      <c r="W130" s="624" t="s">
        <v>62</v>
      </c>
      <c r="X130" s="594"/>
      <c r="Y130" s="751"/>
      <c r="Z130" s="613"/>
      <c r="AA130" s="623"/>
      <c r="AB130" s="625"/>
      <c r="AC130" s="271" t="s">
        <v>62</v>
      </c>
    </row>
    <row r="131" spans="1:29" ht="20.149999999999999" customHeight="1" thickBot="1">
      <c r="A131" s="272"/>
      <c r="B131" s="273"/>
      <c r="C131" s="274"/>
      <c r="D131" s="275"/>
      <c r="E131" s="276"/>
      <c r="F131" s="241"/>
      <c r="G131" s="272"/>
      <c r="H131" s="273"/>
      <c r="I131" s="274"/>
      <c r="J131" s="275"/>
      <c r="K131" s="276"/>
      <c r="L131" s="241"/>
      <c r="M131" s="272"/>
      <c r="N131" s="273"/>
      <c r="O131" s="274"/>
      <c r="P131" s="275"/>
      <c r="Q131" s="276"/>
      <c r="R131" s="241"/>
      <c r="S131" s="277"/>
      <c r="T131" s="289"/>
      <c r="U131" s="274"/>
      <c r="V131" s="275"/>
      <c r="W131" s="93"/>
      <c r="X131" s="241"/>
      <c r="Y131" s="272"/>
      <c r="Z131" s="278"/>
      <c r="AA131" s="274"/>
      <c r="AB131" s="275"/>
      <c r="AC131" s="290"/>
    </row>
    <row r="132" spans="1:29" ht="20.149999999999999" customHeight="1" thickBot="1">
      <c r="A132" s="731">
        <v>46286</v>
      </c>
      <c r="B132" s="731"/>
      <c r="C132" s="733"/>
      <c r="D132" s="734">
        <v>42415</v>
      </c>
      <c r="E132" s="734"/>
      <c r="F132" s="242"/>
      <c r="G132" s="731">
        <v>46287</v>
      </c>
      <c r="H132" s="731"/>
      <c r="I132" s="731"/>
      <c r="J132" s="732">
        <v>45748</v>
      </c>
      <c r="K132" s="732"/>
      <c r="L132" s="242"/>
      <c r="M132" s="731">
        <v>46288</v>
      </c>
      <c r="N132" s="731"/>
      <c r="O132" s="731"/>
      <c r="P132" s="727" t="s">
        <v>57</v>
      </c>
      <c r="Q132" s="727"/>
      <c r="R132" s="242"/>
      <c r="S132" s="731">
        <v>46289</v>
      </c>
      <c r="T132" s="731"/>
      <c r="U132" s="731"/>
      <c r="V132" s="727" t="s">
        <v>58</v>
      </c>
      <c r="W132" s="727"/>
      <c r="X132" s="242"/>
      <c r="Y132" s="728">
        <v>46290</v>
      </c>
      <c r="Z132" s="728"/>
      <c r="AA132" s="728"/>
      <c r="AB132" s="735" t="s">
        <v>59</v>
      </c>
      <c r="AC132" s="735"/>
    </row>
    <row r="133" spans="1:29" ht="20.149999999999999" customHeight="1" thickBot="1">
      <c r="A133" s="713" t="s">
        <v>60</v>
      </c>
      <c r="B133" s="243" t="s">
        <v>411</v>
      </c>
      <c r="C133" s="243" t="s">
        <v>61</v>
      </c>
      <c r="D133" s="114">
        <v>60</v>
      </c>
      <c r="E133" s="244" t="s">
        <v>62</v>
      </c>
      <c r="F133" s="242"/>
      <c r="G133" s="713" t="s">
        <v>60</v>
      </c>
      <c r="H133" s="243" t="s">
        <v>413</v>
      </c>
      <c r="I133" s="243" t="s">
        <v>63</v>
      </c>
      <c r="J133" s="114">
        <v>60</v>
      </c>
      <c r="K133" s="244" t="s">
        <v>62</v>
      </c>
      <c r="L133" s="242"/>
      <c r="M133" s="713" t="s">
        <v>60</v>
      </c>
      <c r="N133" s="243" t="s">
        <v>31</v>
      </c>
      <c r="O133" s="243" t="s">
        <v>61</v>
      </c>
      <c r="P133" s="114">
        <v>60</v>
      </c>
      <c r="Q133" s="244" t="s">
        <v>62</v>
      </c>
      <c r="R133" s="242"/>
      <c r="S133" s="713" t="s">
        <v>60</v>
      </c>
      <c r="T133" s="243" t="s">
        <v>26</v>
      </c>
      <c r="U133" s="243" t="s">
        <v>61</v>
      </c>
      <c r="V133" s="114">
        <v>60</v>
      </c>
      <c r="W133" s="244" t="s">
        <v>62</v>
      </c>
      <c r="X133" s="242"/>
      <c r="Y133" s="719" t="s">
        <v>60</v>
      </c>
      <c r="Z133" s="298"/>
      <c r="AA133" s="298"/>
      <c r="AB133" s="323"/>
      <c r="AC133" s="301" t="s">
        <v>62</v>
      </c>
    </row>
    <row r="134" spans="1:29" ht="20.149999999999999" customHeight="1" thickBot="1">
      <c r="A134" s="714"/>
      <c r="B134" s="71"/>
      <c r="C134" s="479" t="s">
        <v>734</v>
      </c>
      <c r="D134" s="63">
        <v>30</v>
      </c>
      <c r="E134" s="244" t="s">
        <v>62</v>
      </c>
      <c r="F134" s="242"/>
      <c r="G134" s="714"/>
      <c r="H134" s="71"/>
      <c r="I134" s="247" t="s">
        <v>64</v>
      </c>
      <c r="J134" s="254">
        <v>20</v>
      </c>
      <c r="K134" s="244" t="s">
        <v>62</v>
      </c>
      <c r="L134" s="242"/>
      <c r="M134" s="714"/>
      <c r="N134" s="71"/>
      <c r="O134" s="247" t="s">
        <v>90</v>
      </c>
      <c r="P134" s="63">
        <v>20</v>
      </c>
      <c r="Q134" s="244" t="s">
        <v>62</v>
      </c>
      <c r="R134" s="242"/>
      <c r="S134" s="714"/>
      <c r="T134" s="71"/>
      <c r="U134" s="246" t="s">
        <v>372</v>
      </c>
      <c r="V134" s="89">
        <v>20</v>
      </c>
      <c r="W134" s="244" t="s">
        <v>62</v>
      </c>
      <c r="X134" s="242"/>
      <c r="Y134" s="720"/>
      <c r="Z134" s="302"/>
      <c r="AA134" s="303"/>
      <c r="AB134" s="300"/>
      <c r="AC134" s="301" t="s">
        <v>62</v>
      </c>
    </row>
    <row r="135" spans="1:29" ht="20.149999999999999" customHeight="1" thickBot="1">
      <c r="A135" s="714"/>
      <c r="B135" s="101"/>
      <c r="C135" s="246" t="s">
        <v>725</v>
      </c>
      <c r="D135" s="89">
        <v>10</v>
      </c>
      <c r="E135" s="271" t="s">
        <v>62</v>
      </c>
      <c r="F135" s="242"/>
      <c r="G135" s="714"/>
      <c r="H135" s="101"/>
      <c r="I135" s="247"/>
      <c r="J135" s="254"/>
      <c r="K135" s="244" t="s">
        <v>62</v>
      </c>
      <c r="L135" s="242"/>
      <c r="M135" s="714"/>
      <c r="N135" s="101"/>
      <c r="O135" s="247"/>
      <c r="P135" s="63"/>
      <c r="Q135" s="244" t="s">
        <v>62</v>
      </c>
      <c r="R135" s="242"/>
      <c r="S135" s="714"/>
      <c r="T135" s="101"/>
      <c r="U135" s="286"/>
      <c r="V135" s="89"/>
      <c r="W135" s="244" t="s">
        <v>62</v>
      </c>
      <c r="X135" s="242"/>
      <c r="Y135" s="720"/>
      <c r="Z135" s="305"/>
      <c r="AA135" s="303"/>
      <c r="AB135" s="304"/>
      <c r="AC135" s="301" t="s">
        <v>62</v>
      </c>
    </row>
    <row r="136" spans="1:29" ht="20.149999999999999" customHeight="1" thickBot="1">
      <c r="A136" s="714"/>
      <c r="B136" s="101"/>
      <c r="C136" s="247" t="s">
        <v>85</v>
      </c>
      <c r="D136" s="254">
        <v>10</v>
      </c>
      <c r="E136" s="244" t="s">
        <v>62</v>
      </c>
      <c r="F136" s="242"/>
      <c r="G136" s="714"/>
      <c r="H136" s="101"/>
      <c r="I136" s="247"/>
      <c r="J136" s="63"/>
      <c r="K136" s="244" t="s">
        <v>62</v>
      </c>
      <c r="L136" s="242"/>
      <c r="M136" s="714"/>
      <c r="N136" s="101"/>
      <c r="O136" s="247"/>
      <c r="P136" s="63"/>
      <c r="Q136" s="244" t="s">
        <v>62</v>
      </c>
      <c r="R136" s="242"/>
      <c r="S136" s="714"/>
      <c r="T136" s="101"/>
      <c r="U136" s="247"/>
      <c r="V136" s="63"/>
      <c r="W136" s="244" t="s">
        <v>62</v>
      </c>
      <c r="X136" s="242"/>
      <c r="Y136" s="720"/>
      <c r="Z136" s="305"/>
      <c r="AA136" s="303"/>
      <c r="AB136" s="304"/>
      <c r="AC136" s="301" t="s">
        <v>62</v>
      </c>
    </row>
    <row r="137" spans="1:29" ht="20.149999999999999" customHeight="1" thickBot="1">
      <c r="A137" s="714"/>
      <c r="B137" s="101"/>
      <c r="C137" s="246" t="s">
        <v>735</v>
      </c>
      <c r="D137" s="89">
        <v>10</v>
      </c>
      <c r="E137" s="244" t="s">
        <v>62</v>
      </c>
      <c r="F137" s="242"/>
      <c r="G137" s="714"/>
      <c r="H137" s="101"/>
      <c r="I137" s="159"/>
      <c r="J137" s="89"/>
      <c r="K137" s="244" t="s">
        <v>62</v>
      </c>
      <c r="L137" s="242"/>
      <c r="M137" s="714"/>
      <c r="N137" s="101"/>
      <c r="O137" s="247"/>
      <c r="P137" s="63"/>
      <c r="Q137" s="244" t="s">
        <v>62</v>
      </c>
      <c r="R137" s="242"/>
      <c r="S137" s="714"/>
      <c r="T137" s="101"/>
      <c r="U137" s="247"/>
      <c r="V137" s="63"/>
      <c r="W137" s="244" t="s">
        <v>62</v>
      </c>
      <c r="X137" s="242"/>
      <c r="Y137" s="720"/>
      <c r="Z137" s="305"/>
      <c r="AA137" s="303"/>
      <c r="AB137" s="304"/>
      <c r="AC137" s="301" t="s">
        <v>62</v>
      </c>
    </row>
    <row r="138" spans="1:29" ht="20.149999999999999" customHeight="1" thickBot="1">
      <c r="A138" s="714"/>
      <c r="B138" s="248"/>
      <c r="C138" s="247" t="s">
        <v>479</v>
      </c>
      <c r="D138" s="254">
        <v>3</v>
      </c>
      <c r="E138" s="244" t="s">
        <v>62</v>
      </c>
      <c r="F138" s="242"/>
      <c r="G138" s="714"/>
      <c r="H138" s="248"/>
      <c r="I138" s="247"/>
      <c r="J138" s="89"/>
      <c r="K138" s="244" t="s">
        <v>62</v>
      </c>
      <c r="L138" s="242"/>
      <c r="M138" s="714"/>
      <c r="N138" s="248"/>
      <c r="O138" s="159"/>
      <c r="P138" s="89"/>
      <c r="Q138" s="244" t="s">
        <v>62</v>
      </c>
      <c r="R138" s="242"/>
      <c r="S138" s="714"/>
      <c r="T138" s="248"/>
      <c r="U138" s="159"/>
      <c r="V138" s="89"/>
      <c r="W138" s="244" t="s">
        <v>62</v>
      </c>
      <c r="X138" s="242"/>
      <c r="Y138" s="720"/>
      <c r="Z138" s="306"/>
      <c r="AA138" s="303"/>
      <c r="AB138" s="300"/>
      <c r="AC138" s="301" t="s">
        <v>62</v>
      </c>
    </row>
    <row r="139" spans="1:29" ht="20.149999999999999" customHeight="1" thickBot="1">
      <c r="A139" s="714"/>
      <c r="B139" s="248"/>
      <c r="C139" s="247" t="s">
        <v>736</v>
      </c>
      <c r="D139" s="89">
        <v>3</v>
      </c>
      <c r="E139" s="244" t="s">
        <v>62</v>
      </c>
      <c r="F139" s="242"/>
      <c r="G139" s="714"/>
      <c r="H139" s="248"/>
      <c r="I139" s="247"/>
      <c r="J139" s="89"/>
      <c r="K139" s="244" t="s">
        <v>62</v>
      </c>
      <c r="L139" s="242"/>
      <c r="M139" s="714"/>
      <c r="N139" s="248"/>
      <c r="O139" s="249"/>
      <c r="P139" s="89"/>
      <c r="Q139" s="244" t="s">
        <v>62</v>
      </c>
      <c r="R139" s="242"/>
      <c r="S139" s="714"/>
      <c r="T139" s="248"/>
      <c r="U139" s="159"/>
      <c r="V139" s="89"/>
      <c r="W139" s="244" t="s">
        <v>62</v>
      </c>
      <c r="X139" s="242"/>
      <c r="Y139" s="720"/>
      <c r="Z139" s="306"/>
      <c r="AA139" s="481"/>
      <c r="AB139" s="300"/>
      <c r="AC139" s="301" t="s">
        <v>62</v>
      </c>
    </row>
    <row r="140" spans="1:29" ht="20.149999999999999" customHeight="1" thickBot="1">
      <c r="A140" s="715"/>
      <c r="B140" s="250"/>
      <c r="C140" s="251"/>
      <c r="D140" s="252"/>
      <c r="E140" s="244" t="s">
        <v>62</v>
      </c>
      <c r="F140" s="242"/>
      <c r="G140" s="715"/>
      <c r="H140" s="250"/>
      <c r="I140" s="251"/>
      <c r="J140" s="252"/>
      <c r="K140" s="244" t="s">
        <v>62</v>
      </c>
      <c r="L140" s="242"/>
      <c r="M140" s="715"/>
      <c r="N140" s="250"/>
      <c r="O140" s="251"/>
      <c r="P140" s="252"/>
      <c r="Q140" s="244" t="s">
        <v>62</v>
      </c>
      <c r="R140" s="242"/>
      <c r="S140" s="715"/>
      <c r="T140" s="250"/>
      <c r="U140" s="251"/>
      <c r="V140" s="252"/>
      <c r="W140" s="244" t="s">
        <v>62</v>
      </c>
      <c r="X140" s="242"/>
      <c r="Y140" s="721"/>
      <c r="Z140" s="308"/>
      <c r="AA140" s="309"/>
      <c r="AB140" s="310"/>
      <c r="AC140" s="482" t="s">
        <v>62</v>
      </c>
    </row>
    <row r="141" spans="1:29" ht="20.149999999999999" customHeight="1" thickBot="1">
      <c r="A141" s="713" t="s">
        <v>4</v>
      </c>
      <c r="B141" s="264" t="s">
        <v>737</v>
      </c>
      <c r="C141" s="461" t="s">
        <v>424</v>
      </c>
      <c r="D141" s="254">
        <v>40</v>
      </c>
      <c r="E141" s="244" t="s">
        <v>62</v>
      </c>
      <c r="F141" s="242"/>
      <c r="G141" s="713" t="s">
        <v>4</v>
      </c>
      <c r="H141" s="264" t="s">
        <v>679</v>
      </c>
      <c r="I141" s="253" t="s">
        <v>482</v>
      </c>
      <c r="J141" s="254">
        <v>80</v>
      </c>
      <c r="K141" s="244" t="s">
        <v>62</v>
      </c>
      <c r="L141" s="242"/>
      <c r="M141" s="713" t="s">
        <v>4</v>
      </c>
      <c r="N141" s="89" t="s">
        <v>414</v>
      </c>
      <c r="O141" s="253" t="s">
        <v>453</v>
      </c>
      <c r="P141" s="254">
        <v>75</v>
      </c>
      <c r="Q141" s="244" t="s">
        <v>62</v>
      </c>
      <c r="R141" s="242"/>
      <c r="S141" s="716" t="s">
        <v>4</v>
      </c>
      <c r="T141" s="89" t="s">
        <v>740</v>
      </c>
      <c r="U141" s="461" t="s">
        <v>424</v>
      </c>
      <c r="V141" s="254">
        <v>40</v>
      </c>
      <c r="W141" s="244" t="s">
        <v>62</v>
      </c>
      <c r="X141" s="242"/>
      <c r="Y141" s="719" t="s">
        <v>4</v>
      </c>
      <c r="Z141" s="300"/>
      <c r="AA141" s="504"/>
      <c r="AB141" s="313"/>
      <c r="AC141" s="483" t="s">
        <v>95</v>
      </c>
    </row>
    <row r="142" spans="1:29" ht="20.149999999999999" customHeight="1" thickBot="1">
      <c r="A142" s="714"/>
      <c r="B142" s="289"/>
      <c r="C142" s="71" t="s">
        <v>425</v>
      </c>
      <c r="D142" s="63">
        <v>35</v>
      </c>
      <c r="E142" s="244" t="s">
        <v>62</v>
      </c>
      <c r="F142" s="242"/>
      <c r="G142" s="714"/>
      <c r="H142" s="289"/>
      <c r="I142" s="71" t="s">
        <v>100</v>
      </c>
      <c r="J142" s="63">
        <v>10</v>
      </c>
      <c r="K142" s="244" t="s">
        <v>62</v>
      </c>
      <c r="L142" s="242"/>
      <c r="M142" s="714"/>
      <c r="N142" s="94"/>
      <c r="O142" s="71" t="s">
        <v>75</v>
      </c>
      <c r="P142" s="63">
        <v>20</v>
      </c>
      <c r="Q142" s="244" t="s">
        <v>62</v>
      </c>
      <c r="R142" s="242"/>
      <c r="S142" s="717"/>
      <c r="T142" s="94"/>
      <c r="U142" s="71" t="s">
        <v>425</v>
      </c>
      <c r="V142" s="63">
        <v>35</v>
      </c>
      <c r="W142" s="244" t="s">
        <v>62</v>
      </c>
      <c r="X142" s="242"/>
      <c r="Y142" s="720"/>
      <c r="Z142" s="315"/>
      <c r="AA142" s="302"/>
      <c r="AB142" s="304"/>
      <c r="AC142" s="484" t="s">
        <v>62</v>
      </c>
    </row>
    <row r="143" spans="1:29" ht="20.149999999999999" customHeight="1" thickBot="1">
      <c r="A143" s="714"/>
      <c r="B143" s="289"/>
      <c r="C143" s="71" t="s">
        <v>738</v>
      </c>
      <c r="D143" s="63">
        <v>35</v>
      </c>
      <c r="E143" s="244" t="s">
        <v>62</v>
      </c>
      <c r="F143" s="242"/>
      <c r="G143" s="714"/>
      <c r="H143" s="289"/>
      <c r="I143" s="71" t="s">
        <v>739</v>
      </c>
      <c r="J143" s="63">
        <v>5</v>
      </c>
      <c r="K143" s="244" t="s">
        <v>62</v>
      </c>
      <c r="L143" s="242"/>
      <c r="M143" s="714"/>
      <c r="N143" s="94"/>
      <c r="O143" s="71" t="s">
        <v>440</v>
      </c>
      <c r="P143" s="63">
        <v>10</v>
      </c>
      <c r="Q143" s="244" t="s">
        <v>62</v>
      </c>
      <c r="R143" s="242"/>
      <c r="S143" s="717"/>
      <c r="T143" s="94"/>
      <c r="U143" s="71" t="s">
        <v>483</v>
      </c>
      <c r="V143" s="63">
        <v>20</v>
      </c>
      <c r="W143" s="244" t="s">
        <v>62</v>
      </c>
      <c r="X143" s="242"/>
      <c r="Y143" s="720"/>
      <c r="Z143" s="315"/>
      <c r="AA143" s="302"/>
      <c r="AB143" s="304"/>
      <c r="AC143" s="484" t="s">
        <v>62</v>
      </c>
    </row>
    <row r="144" spans="1:29" ht="20.149999999999999" customHeight="1" thickBot="1">
      <c r="A144" s="714"/>
      <c r="B144" s="289"/>
      <c r="C144" s="245" t="s">
        <v>78</v>
      </c>
      <c r="D144" s="63"/>
      <c r="E144" s="244" t="s">
        <v>62</v>
      </c>
      <c r="F144" s="242"/>
      <c r="G144" s="714"/>
      <c r="H144" s="289"/>
      <c r="I144" s="245" t="s">
        <v>88</v>
      </c>
      <c r="J144" s="63">
        <v>2</v>
      </c>
      <c r="K144" s="244" t="s">
        <v>62</v>
      </c>
      <c r="L144" s="242"/>
      <c r="M144" s="714"/>
      <c r="N144" s="94"/>
      <c r="O144" s="71" t="s">
        <v>144</v>
      </c>
      <c r="P144" s="413">
        <v>10</v>
      </c>
      <c r="Q144" s="244" t="s">
        <v>62</v>
      </c>
      <c r="R144" s="242"/>
      <c r="S144" s="717"/>
      <c r="T144" s="94"/>
      <c r="U144" s="462" t="s">
        <v>440</v>
      </c>
      <c r="V144" s="63">
        <v>15</v>
      </c>
      <c r="W144" s="244" t="s">
        <v>62</v>
      </c>
      <c r="X144" s="242"/>
      <c r="Y144" s="720"/>
      <c r="Z144" s="315"/>
      <c r="AA144" s="302"/>
      <c r="AB144" s="304"/>
      <c r="AC144" s="484" t="s">
        <v>62</v>
      </c>
    </row>
    <row r="145" spans="1:29" ht="20.149999999999999" customHeight="1" thickBot="1">
      <c r="A145" s="714"/>
      <c r="B145" s="289"/>
      <c r="C145" s="245"/>
      <c r="D145" s="245"/>
      <c r="E145" s="244" t="s">
        <v>62</v>
      </c>
      <c r="F145" s="242"/>
      <c r="G145" s="714"/>
      <c r="H145" s="242"/>
      <c r="I145" s="245" t="s">
        <v>140</v>
      </c>
      <c r="J145" s="63">
        <v>2</v>
      </c>
      <c r="K145" s="244" t="s">
        <v>62</v>
      </c>
      <c r="L145" s="242"/>
      <c r="M145" s="714"/>
      <c r="N145" s="94"/>
      <c r="O145" s="62" t="s">
        <v>436</v>
      </c>
      <c r="P145" s="63">
        <v>1</v>
      </c>
      <c r="Q145" s="244" t="s">
        <v>62</v>
      </c>
      <c r="R145" s="242"/>
      <c r="S145" s="717"/>
      <c r="T145" s="94"/>
      <c r="U145" s="62" t="s">
        <v>78</v>
      </c>
      <c r="V145" s="63">
        <v>0.1</v>
      </c>
      <c r="W145" s="244" t="s">
        <v>62</v>
      </c>
      <c r="X145" s="242"/>
      <c r="Y145" s="720"/>
      <c r="Z145" s="315"/>
      <c r="AA145" s="316"/>
      <c r="AB145" s="304"/>
      <c r="AC145" s="301" t="s">
        <v>62</v>
      </c>
    </row>
    <row r="146" spans="1:29" ht="20.149999999999999" customHeight="1" thickBot="1">
      <c r="A146" s="714"/>
      <c r="B146" s="248"/>
      <c r="C146" s="62"/>
      <c r="D146" s="63"/>
      <c r="E146" s="244" t="s">
        <v>62</v>
      </c>
      <c r="F146" s="242"/>
      <c r="G146" s="714"/>
      <c r="H146" s="89"/>
      <c r="I146" s="71"/>
      <c r="J146" s="63"/>
      <c r="K146" s="244" t="s">
        <v>62</v>
      </c>
      <c r="L146" s="242"/>
      <c r="M146" s="714"/>
      <c r="N146" s="248"/>
      <c r="O146" s="62"/>
      <c r="P146" s="257"/>
      <c r="Q146" s="244" t="s">
        <v>62</v>
      </c>
      <c r="R146" s="242"/>
      <c r="S146" s="717"/>
      <c r="T146" s="89"/>
      <c r="U146" s="62" t="s">
        <v>103</v>
      </c>
      <c r="V146" s="63">
        <v>0.1</v>
      </c>
      <c r="W146" s="244" t="s">
        <v>62</v>
      </c>
      <c r="X146" s="242"/>
      <c r="Y146" s="720"/>
      <c r="Z146" s="300"/>
      <c r="AA146" s="316"/>
      <c r="AB146" s="304"/>
      <c r="AC146" s="301" t="s">
        <v>62</v>
      </c>
    </row>
    <row r="147" spans="1:29" ht="20.149999999999999" customHeight="1" thickBot="1">
      <c r="A147" s="714"/>
      <c r="B147" s="248"/>
      <c r="C147" s="62"/>
      <c r="D147" s="254"/>
      <c r="E147" s="244" t="s">
        <v>62</v>
      </c>
      <c r="F147" s="242"/>
      <c r="G147" s="714"/>
      <c r="H147" s="89"/>
      <c r="I147" s="62"/>
      <c r="J147" s="254"/>
      <c r="K147" s="244" t="s">
        <v>62</v>
      </c>
      <c r="L147" s="242"/>
      <c r="M147" s="714"/>
      <c r="N147" s="248"/>
      <c r="O147" s="480"/>
      <c r="P147" s="63"/>
      <c r="Q147" s="244" t="s">
        <v>62</v>
      </c>
      <c r="R147" s="292"/>
      <c r="S147" s="717"/>
      <c r="T147" s="89"/>
      <c r="U147" s="62"/>
      <c r="V147" s="254"/>
      <c r="W147" s="244" t="s">
        <v>62</v>
      </c>
      <c r="X147" s="242"/>
      <c r="Y147" s="720"/>
      <c r="Z147" s="300"/>
      <c r="AA147" s="316"/>
      <c r="AB147" s="313"/>
      <c r="AC147" s="301" t="s">
        <v>62</v>
      </c>
    </row>
    <row r="148" spans="1:29" ht="20.149999999999999" customHeight="1" thickBot="1">
      <c r="A148" s="715"/>
      <c r="B148" s="250"/>
      <c r="C148" s="258"/>
      <c r="D148" s="259"/>
      <c r="E148" s="244" t="s">
        <v>62</v>
      </c>
      <c r="F148" s="242"/>
      <c r="G148" s="715"/>
      <c r="H148" s="260"/>
      <c r="I148" s="258"/>
      <c r="J148" s="259"/>
      <c r="K148" s="244" t="s">
        <v>62</v>
      </c>
      <c r="L148" s="242"/>
      <c r="M148" s="715"/>
      <c r="N148" s="250"/>
      <c r="O148" s="258"/>
      <c r="P148" s="259"/>
      <c r="Q148" s="244" t="s">
        <v>62</v>
      </c>
      <c r="R148" s="242"/>
      <c r="S148" s="718"/>
      <c r="T148" s="260"/>
      <c r="U148" s="258"/>
      <c r="V148" s="259"/>
      <c r="W148" s="244" t="s">
        <v>62</v>
      </c>
      <c r="X148" s="242"/>
      <c r="Y148" s="721"/>
      <c r="Z148" s="485"/>
      <c r="AA148" s="318"/>
      <c r="AB148" s="319"/>
      <c r="AC148" s="301" t="s">
        <v>62</v>
      </c>
    </row>
    <row r="149" spans="1:29" ht="20.149999999999999" customHeight="1" thickBot="1">
      <c r="A149" s="713" t="s">
        <v>80</v>
      </c>
      <c r="B149" s="88" t="s">
        <v>412</v>
      </c>
      <c r="C149" s="88" t="s">
        <v>98</v>
      </c>
      <c r="D149" s="94">
        <v>75</v>
      </c>
      <c r="E149" s="244" t="s">
        <v>62</v>
      </c>
      <c r="F149" s="242"/>
      <c r="G149" s="713" t="s">
        <v>80</v>
      </c>
      <c r="H149" s="88" t="s">
        <v>257</v>
      </c>
      <c r="I149" s="640" t="s">
        <v>555</v>
      </c>
      <c r="J149" s="94">
        <v>50</v>
      </c>
      <c r="K149" s="244" t="s">
        <v>62</v>
      </c>
      <c r="L149" s="242"/>
      <c r="M149" s="713" t="s">
        <v>80</v>
      </c>
      <c r="N149" s="88" t="s">
        <v>683</v>
      </c>
      <c r="O149" s="88" t="s">
        <v>480</v>
      </c>
      <c r="P149" s="94">
        <v>25</v>
      </c>
      <c r="Q149" s="244" t="s">
        <v>62</v>
      </c>
      <c r="R149" s="242"/>
      <c r="S149" s="713" t="s">
        <v>80</v>
      </c>
      <c r="T149" s="88" t="s">
        <v>526</v>
      </c>
      <c r="U149" s="88" t="s">
        <v>455</v>
      </c>
      <c r="V149" s="94">
        <v>40</v>
      </c>
      <c r="W149" s="244" t="s">
        <v>95</v>
      </c>
      <c r="X149" s="242"/>
      <c r="Y149" s="719" t="s">
        <v>80</v>
      </c>
      <c r="Z149" s="321"/>
      <c r="AA149" s="321"/>
      <c r="AB149" s="487"/>
      <c r="AC149" s="301" t="s">
        <v>62</v>
      </c>
    </row>
    <row r="150" spans="1:29" ht="20.149999999999999" customHeight="1" thickBot="1">
      <c r="A150" s="714"/>
      <c r="B150" s="89"/>
      <c r="C150" s="89" t="s">
        <v>471</v>
      </c>
      <c r="D150" s="89">
        <v>10</v>
      </c>
      <c r="E150" s="244" t="s">
        <v>62</v>
      </c>
      <c r="F150" s="242"/>
      <c r="G150" s="714"/>
      <c r="H150" s="89"/>
      <c r="I150" s="641" t="s">
        <v>750</v>
      </c>
      <c r="J150" s="89">
        <v>45</v>
      </c>
      <c r="K150" s="284" t="s">
        <v>62</v>
      </c>
      <c r="L150" s="242"/>
      <c r="M150" s="714"/>
      <c r="N150" s="89"/>
      <c r="O150" s="63" t="s">
        <v>162</v>
      </c>
      <c r="P150" s="89">
        <v>10</v>
      </c>
      <c r="Q150" s="244" t="s">
        <v>62</v>
      </c>
      <c r="R150" s="242"/>
      <c r="S150" s="714"/>
      <c r="T150" s="89"/>
      <c r="U150" s="89" t="s">
        <v>734</v>
      </c>
      <c r="V150" s="89">
        <v>10</v>
      </c>
      <c r="W150" s="284" t="s">
        <v>62</v>
      </c>
      <c r="X150" s="242"/>
      <c r="Y150" s="720"/>
      <c r="Z150" s="300"/>
      <c r="AA150" s="300"/>
      <c r="AB150" s="487"/>
      <c r="AC150" s="301" t="s">
        <v>62</v>
      </c>
    </row>
    <row r="151" spans="1:29" ht="20.149999999999999" customHeight="1" thickBot="1">
      <c r="A151" s="714"/>
      <c r="B151" s="89"/>
      <c r="C151" s="89" t="s">
        <v>172</v>
      </c>
      <c r="D151" s="89">
        <v>5</v>
      </c>
      <c r="E151" s="244" t="s">
        <v>62</v>
      </c>
      <c r="F151" s="242"/>
      <c r="G151" s="714"/>
      <c r="H151" s="89"/>
      <c r="I151" s="89" t="s">
        <v>85</v>
      </c>
      <c r="J151" s="89">
        <v>5</v>
      </c>
      <c r="K151" s="284" t="s">
        <v>62</v>
      </c>
      <c r="L151" s="242"/>
      <c r="M151" s="714"/>
      <c r="N151" s="89"/>
      <c r="O151" s="89" t="s">
        <v>92</v>
      </c>
      <c r="P151" s="89">
        <v>10</v>
      </c>
      <c r="Q151" s="244" t="s">
        <v>62</v>
      </c>
      <c r="R151" s="242"/>
      <c r="S151" s="714"/>
      <c r="T151" s="89"/>
      <c r="U151" s="459" t="s">
        <v>463</v>
      </c>
      <c r="V151" s="89">
        <v>5</v>
      </c>
      <c r="W151" s="284" t="s">
        <v>62</v>
      </c>
      <c r="X151" s="242"/>
      <c r="Y151" s="720"/>
      <c r="Z151" s="300"/>
      <c r="AA151" s="316"/>
      <c r="AB151" s="300"/>
      <c r="AC151" s="301" t="s">
        <v>62</v>
      </c>
    </row>
    <row r="152" spans="1:29" ht="20.149999999999999" customHeight="1" thickBot="1">
      <c r="A152" s="714"/>
      <c r="B152" s="257"/>
      <c r="C152" s="89"/>
      <c r="D152" s="89"/>
      <c r="E152" s="244" t="s">
        <v>62</v>
      </c>
      <c r="F152" s="242"/>
      <c r="G152" s="714"/>
      <c r="H152" s="89"/>
      <c r="I152" s="89" t="s">
        <v>68</v>
      </c>
      <c r="J152" s="89">
        <v>5</v>
      </c>
      <c r="K152" s="284" t="s">
        <v>62</v>
      </c>
      <c r="L152" s="242"/>
      <c r="M152" s="714"/>
      <c r="N152" s="89"/>
      <c r="O152" s="89" t="s">
        <v>144</v>
      </c>
      <c r="P152" s="89">
        <v>5</v>
      </c>
      <c r="Q152" s="244" t="s">
        <v>62</v>
      </c>
      <c r="R152" s="242"/>
      <c r="S152" s="714"/>
      <c r="T152" s="89"/>
      <c r="U152" s="89" t="s">
        <v>741</v>
      </c>
      <c r="V152" s="89">
        <v>2</v>
      </c>
      <c r="W152" s="244" t="s">
        <v>62</v>
      </c>
      <c r="X152" s="242"/>
      <c r="Y152" s="720"/>
      <c r="Z152" s="300"/>
      <c r="AA152" s="300"/>
      <c r="AB152" s="300"/>
      <c r="AC152" s="301" t="s">
        <v>62</v>
      </c>
    </row>
    <row r="153" spans="1:29" ht="20.149999999999999" customHeight="1" thickBot="1">
      <c r="A153" s="714"/>
      <c r="B153" s="89"/>
      <c r="C153" s="62"/>
      <c r="D153" s="89"/>
      <c r="E153" s="244" t="s">
        <v>62</v>
      </c>
      <c r="F153" s="242"/>
      <c r="G153" s="714"/>
      <c r="H153" s="89"/>
      <c r="I153" s="89"/>
      <c r="J153" s="89"/>
      <c r="K153" s="244" t="s">
        <v>62</v>
      </c>
      <c r="L153" s="242"/>
      <c r="M153" s="714"/>
      <c r="N153" s="89"/>
      <c r="O153" s="89"/>
      <c r="P153" s="89"/>
      <c r="Q153" s="244" t="s">
        <v>62</v>
      </c>
      <c r="R153" s="242"/>
      <c r="S153" s="714"/>
      <c r="T153" s="89"/>
      <c r="U153" s="89" t="s">
        <v>85</v>
      </c>
      <c r="V153" s="89">
        <v>2</v>
      </c>
      <c r="W153" s="244" t="s">
        <v>62</v>
      </c>
      <c r="X153" s="242"/>
      <c r="Y153" s="720"/>
      <c r="Z153" s="300"/>
      <c r="AA153" s="300"/>
      <c r="AB153" s="300"/>
      <c r="AC153" s="301" t="s">
        <v>62</v>
      </c>
    </row>
    <row r="154" spans="1:29" ht="20.149999999999999" customHeight="1" thickBot="1">
      <c r="A154" s="714"/>
      <c r="B154" s="257"/>
      <c r="C154" s="257"/>
      <c r="D154" s="257"/>
      <c r="E154" s="244" t="s">
        <v>62</v>
      </c>
      <c r="F154" s="242"/>
      <c r="G154" s="714"/>
      <c r="H154" s="89"/>
      <c r="I154" s="89"/>
      <c r="J154" s="89"/>
      <c r="K154" s="244" t="s">
        <v>62</v>
      </c>
      <c r="L154" s="242"/>
      <c r="M154" s="714"/>
      <c r="N154" s="89"/>
      <c r="O154" s="62"/>
      <c r="P154" s="89"/>
      <c r="Q154" s="244" t="s">
        <v>62</v>
      </c>
      <c r="R154" s="242"/>
      <c r="S154" s="714"/>
      <c r="T154" s="89"/>
      <c r="U154" s="62" t="s">
        <v>726</v>
      </c>
      <c r="V154" s="89">
        <v>1</v>
      </c>
      <c r="W154" s="244" t="s">
        <v>62</v>
      </c>
      <c r="X154" s="242"/>
      <c r="Y154" s="720"/>
      <c r="Z154" s="300"/>
      <c r="AA154" s="300"/>
      <c r="AB154" s="300"/>
      <c r="AC154" s="301" t="s">
        <v>62</v>
      </c>
    </row>
    <row r="155" spans="1:29" ht="20.149999999999999" customHeight="1" thickBot="1">
      <c r="A155" s="714"/>
      <c r="B155" s="257"/>
      <c r="C155" s="257"/>
      <c r="D155" s="257"/>
      <c r="E155" s="244" t="s">
        <v>62</v>
      </c>
      <c r="F155" s="242"/>
      <c r="G155" s="714"/>
      <c r="H155" s="63"/>
      <c r="I155" s="89"/>
      <c r="J155" s="89"/>
      <c r="K155" s="244" t="s">
        <v>62</v>
      </c>
      <c r="L155" s="242"/>
      <c r="M155" s="714"/>
      <c r="N155" s="63"/>
      <c r="O155" s="89"/>
      <c r="P155" s="89"/>
      <c r="Q155" s="244" t="s">
        <v>62</v>
      </c>
      <c r="R155" s="242"/>
      <c r="S155" s="714"/>
      <c r="T155" s="63"/>
      <c r="U155" s="89" t="s">
        <v>156</v>
      </c>
      <c r="V155" s="89"/>
      <c r="W155" s="244" t="s">
        <v>62</v>
      </c>
      <c r="X155" s="242"/>
      <c r="Y155" s="720"/>
      <c r="Z155" s="304"/>
      <c r="AA155" s="300"/>
      <c r="AB155" s="300"/>
      <c r="AC155" s="301" t="s">
        <v>62</v>
      </c>
    </row>
    <row r="156" spans="1:29" ht="20.149999999999999" customHeight="1" thickBot="1">
      <c r="A156" s="715"/>
      <c r="B156" s="252"/>
      <c r="C156" s="252"/>
      <c r="D156" s="252"/>
      <c r="E156" s="244" t="s">
        <v>62</v>
      </c>
      <c r="F156" s="242"/>
      <c r="G156" s="715"/>
      <c r="H156" s="252"/>
      <c r="I156" s="252"/>
      <c r="J156" s="252"/>
      <c r="K156" s="244" t="s">
        <v>62</v>
      </c>
      <c r="L156" s="242"/>
      <c r="M156" s="715"/>
      <c r="N156" s="252"/>
      <c r="O156" s="252"/>
      <c r="P156" s="252"/>
      <c r="Q156" s="244" t="s">
        <v>62</v>
      </c>
      <c r="R156" s="242"/>
      <c r="S156" s="715"/>
      <c r="T156" s="252"/>
      <c r="U156" s="252"/>
      <c r="V156" s="252"/>
      <c r="W156" s="244" t="s">
        <v>62</v>
      </c>
      <c r="X156" s="242"/>
      <c r="Y156" s="721"/>
      <c r="Z156" s="310"/>
      <c r="AA156" s="310"/>
      <c r="AB156" s="310"/>
      <c r="AC156" s="301" t="s">
        <v>62</v>
      </c>
    </row>
    <row r="157" spans="1:29" ht="20.149999999999999" customHeight="1" thickBot="1">
      <c r="A157" s="713" t="s">
        <v>135</v>
      </c>
      <c r="B157" s="71" t="s">
        <v>913</v>
      </c>
      <c r="C157" s="261" t="s">
        <v>116</v>
      </c>
      <c r="D157" s="114">
        <v>15</v>
      </c>
      <c r="E157" s="244" t="s">
        <v>62</v>
      </c>
      <c r="F157" s="241"/>
      <c r="G157" s="713" t="s">
        <v>135</v>
      </c>
      <c r="H157" s="71" t="s">
        <v>749</v>
      </c>
      <c r="I157" s="261" t="s">
        <v>748</v>
      </c>
      <c r="J157" s="114">
        <v>3</v>
      </c>
      <c r="K157" s="244" t="s">
        <v>62</v>
      </c>
      <c r="L157" s="241"/>
      <c r="M157" s="713" t="s">
        <v>135</v>
      </c>
      <c r="N157" s="71" t="s">
        <v>495</v>
      </c>
      <c r="O157" s="261" t="s">
        <v>495</v>
      </c>
      <c r="P157" s="114">
        <v>60</v>
      </c>
      <c r="Q157" s="244" t="s">
        <v>62</v>
      </c>
      <c r="R157" s="241"/>
      <c r="S157" s="713" t="s">
        <v>135</v>
      </c>
      <c r="T157" s="71" t="s">
        <v>520</v>
      </c>
      <c r="U157" s="261" t="s">
        <v>517</v>
      </c>
      <c r="V157" s="114">
        <v>50</v>
      </c>
      <c r="W157" s="244" t="s">
        <v>62</v>
      </c>
      <c r="X157" s="241"/>
      <c r="Y157" s="719" t="s">
        <v>135</v>
      </c>
      <c r="Z157" s="302"/>
      <c r="AA157" s="322"/>
      <c r="AB157" s="323"/>
      <c r="AC157" s="301" t="s">
        <v>62</v>
      </c>
    </row>
    <row r="158" spans="1:29" ht="20.149999999999999" customHeight="1" thickBot="1">
      <c r="A158" s="714"/>
      <c r="B158" s="71"/>
      <c r="C158" s="71" t="s">
        <v>914</v>
      </c>
      <c r="D158" s="63">
        <v>20</v>
      </c>
      <c r="E158" s="244" t="s">
        <v>62</v>
      </c>
      <c r="F158" s="241"/>
      <c r="G158" s="714"/>
      <c r="H158" s="71"/>
      <c r="I158" s="71"/>
      <c r="J158" s="63"/>
      <c r="K158" s="244" t="s">
        <v>62</v>
      </c>
      <c r="L158" s="241"/>
      <c r="M158" s="714"/>
      <c r="N158" s="71"/>
      <c r="O158" s="71"/>
      <c r="P158" s="63"/>
      <c r="Q158" s="244" t="s">
        <v>62</v>
      </c>
      <c r="R158" s="241"/>
      <c r="S158" s="714"/>
      <c r="T158" s="71"/>
      <c r="U158" s="71" t="s">
        <v>521</v>
      </c>
      <c r="V158" s="63">
        <v>20</v>
      </c>
      <c r="W158" s="244" t="s">
        <v>62</v>
      </c>
      <c r="X158" s="241"/>
      <c r="Y158" s="720"/>
      <c r="Z158" s="302"/>
      <c r="AA158" s="302"/>
      <c r="AB158" s="304"/>
      <c r="AC158" s="301" t="s">
        <v>62</v>
      </c>
    </row>
    <row r="159" spans="1:29" ht="20.149999999999999" customHeight="1">
      <c r="A159" s="714"/>
      <c r="B159" s="248"/>
      <c r="C159" s="159" t="s">
        <v>127</v>
      </c>
      <c r="D159" s="89">
        <v>15</v>
      </c>
      <c r="E159" s="244" t="s">
        <v>62</v>
      </c>
      <c r="F159" s="241"/>
      <c r="G159" s="714"/>
      <c r="H159" s="248"/>
      <c r="I159" s="159"/>
      <c r="J159" s="89"/>
      <c r="K159" s="244" t="s">
        <v>62</v>
      </c>
      <c r="L159" s="241"/>
      <c r="M159" s="714"/>
      <c r="N159" s="248"/>
      <c r="O159" s="159"/>
      <c r="P159" s="89"/>
      <c r="Q159" s="244" t="s">
        <v>62</v>
      </c>
      <c r="R159" s="241"/>
      <c r="S159" s="714"/>
      <c r="T159" s="248"/>
      <c r="U159" s="159"/>
      <c r="V159" s="89"/>
      <c r="W159" s="244" t="s">
        <v>62</v>
      </c>
      <c r="X159" s="241"/>
      <c r="Y159" s="726"/>
      <c r="Z159" s="300"/>
      <c r="AA159" s="300"/>
      <c r="AB159" s="300"/>
      <c r="AC159" s="301" t="s">
        <v>62</v>
      </c>
    </row>
    <row r="160" spans="1:29" ht="20.149999999999999" customHeight="1">
      <c r="A160" s="714"/>
      <c r="B160" s="248"/>
      <c r="C160" s="159"/>
      <c r="D160" s="89"/>
      <c r="E160" s="244" t="s">
        <v>62</v>
      </c>
      <c r="F160" s="241"/>
      <c r="G160" s="714"/>
      <c r="H160" s="71"/>
      <c r="I160" s="261"/>
      <c r="J160" s="63"/>
      <c r="K160" s="244" t="s">
        <v>62</v>
      </c>
      <c r="L160" s="241"/>
      <c r="M160" s="714"/>
      <c r="N160" s="248"/>
      <c r="O160" s="159"/>
      <c r="P160" s="89"/>
      <c r="Q160" s="244" t="s">
        <v>62</v>
      </c>
      <c r="R160" s="241"/>
      <c r="S160" s="714"/>
      <c r="T160" s="248"/>
      <c r="U160" s="159"/>
      <c r="V160" s="89"/>
      <c r="W160" s="244" t="s">
        <v>62</v>
      </c>
      <c r="X160" s="241"/>
      <c r="Y160" s="726"/>
      <c r="Z160" s="302"/>
      <c r="AA160" s="302"/>
      <c r="AB160" s="304"/>
      <c r="AC160" s="301" t="s">
        <v>62</v>
      </c>
    </row>
    <row r="161" spans="1:29" ht="20.149999999999999" customHeight="1">
      <c r="A161" s="714"/>
      <c r="B161" s="248"/>
      <c r="C161" s="159"/>
      <c r="D161" s="89"/>
      <c r="E161" s="244" t="s">
        <v>62</v>
      </c>
      <c r="F161" s="241"/>
      <c r="G161" s="714"/>
      <c r="H161" s="241"/>
      <c r="I161" s="71"/>
      <c r="J161" s="63"/>
      <c r="K161" s="244" t="s">
        <v>62</v>
      </c>
      <c r="L161" s="241"/>
      <c r="M161" s="714"/>
      <c r="N161" s="248"/>
      <c r="O161" s="159"/>
      <c r="P161" s="89"/>
      <c r="Q161" s="244" t="s">
        <v>62</v>
      </c>
      <c r="R161" s="241"/>
      <c r="S161" s="714"/>
      <c r="T161" s="71"/>
      <c r="U161" s="261"/>
      <c r="V161" s="114"/>
      <c r="W161" s="244" t="s">
        <v>62</v>
      </c>
      <c r="X161" s="241"/>
      <c r="Y161" s="726"/>
      <c r="Z161" s="302"/>
      <c r="AA161" s="302"/>
      <c r="AB161" s="304"/>
      <c r="AC161" s="301" t="s">
        <v>62</v>
      </c>
    </row>
    <row r="162" spans="1:29" ht="20.149999999999999" customHeight="1" thickBot="1">
      <c r="A162" s="715"/>
      <c r="B162" s="251"/>
      <c r="C162" s="252"/>
      <c r="D162" s="89"/>
      <c r="E162" s="244" t="s">
        <v>62</v>
      </c>
      <c r="F162" s="241"/>
      <c r="G162" s="715"/>
      <c r="H162" s="252"/>
      <c r="I162" s="252"/>
      <c r="J162" s="89"/>
      <c r="K162" s="244" t="s">
        <v>62</v>
      </c>
      <c r="L162" s="241"/>
      <c r="M162" s="715"/>
      <c r="N162" s="251"/>
      <c r="O162" s="252"/>
      <c r="P162" s="89"/>
      <c r="Q162" s="244" t="s">
        <v>62</v>
      </c>
      <c r="R162" s="241"/>
      <c r="S162" s="715"/>
      <c r="T162" s="251"/>
      <c r="U162" s="252"/>
      <c r="V162" s="89"/>
      <c r="W162" s="244" t="s">
        <v>62</v>
      </c>
      <c r="X162" s="241"/>
      <c r="Y162" s="721"/>
      <c r="Z162" s="309"/>
      <c r="AA162" s="310"/>
      <c r="AB162" s="300"/>
      <c r="AC162" s="301" t="s">
        <v>62</v>
      </c>
    </row>
    <row r="163" spans="1:29" ht="20.149999999999999" customHeight="1" thickBot="1">
      <c r="A163" s="713" t="s">
        <v>6</v>
      </c>
      <c r="B163" s="71" t="s">
        <v>388</v>
      </c>
      <c r="C163" s="256" t="s">
        <v>430</v>
      </c>
      <c r="D163" s="114">
        <v>80</v>
      </c>
      <c r="E163" s="244" t="s">
        <v>62</v>
      </c>
      <c r="F163" s="242"/>
      <c r="G163" s="713" t="s">
        <v>6</v>
      </c>
      <c r="H163" s="71" t="s">
        <v>388</v>
      </c>
      <c r="I163" s="256" t="s">
        <v>430</v>
      </c>
      <c r="J163" s="114">
        <v>70</v>
      </c>
      <c r="K163" s="244" t="s">
        <v>62</v>
      </c>
      <c r="L163" s="242"/>
      <c r="M163" s="713" t="s">
        <v>6</v>
      </c>
      <c r="N163" s="71" t="str">
        <f>[1]菜單!$F$20</f>
        <v>油菜</v>
      </c>
      <c r="O163" s="261" t="s">
        <v>442</v>
      </c>
      <c r="P163" s="114">
        <v>70</v>
      </c>
      <c r="Q163" s="244" t="s">
        <v>62</v>
      </c>
      <c r="R163" s="242"/>
      <c r="S163" s="713" t="s">
        <v>6</v>
      </c>
      <c r="T163" s="71" t="str">
        <f>[1]菜單!$F$21</f>
        <v>有機青菜</v>
      </c>
      <c r="U163" s="256" t="s">
        <v>430</v>
      </c>
      <c r="V163" s="114">
        <v>70</v>
      </c>
      <c r="W163" s="244" t="s">
        <v>62</v>
      </c>
      <c r="X163" s="242"/>
      <c r="Y163" s="719" t="s">
        <v>6</v>
      </c>
      <c r="Z163" s="302"/>
      <c r="AA163" s="322"/>
      <c r="AB163" s="323"/>
      <c r="AC163" s="301" t="s">
        <v>62</v>
      </c>
    </row>
    <row r="164" spans="1:29" ht="20.149999999999999" customHeight="1" thickBot="1">
      <c r="A164" s="714"/>
      <c r="B164" s="71"/>
      <c r="C164" s="71"/>
      <c r="D164" s="63"/>
      <c r="E164" s="244" t="s">
        <v>62</v>
      </c>
      <c r="F164" s="242"/>
      <c r="G164" s="714"/>
      <c r="H164" s="71"/>
      <c r="I164" s="71"/>
      <c r="J164" s="63"/>
      <c r="K164" s="244" t="s">
        <v>62</v>
      </c>
      <c r="L164" s="242"/>
      <c r="M164" s="714"/>
      <c r="N164" s="71"/>
      <c r="O164" s="71"/>
      <c r="P164" s="63"/>
      <c r="Q164" s="244" t="s">
        <v>62</v>
      </c>
      <c r="R164" s="242"/>
      <c r="S164" s="714"/>
      <c r="T164" s="71"/>
      <c r="U164" s="71"/>
      <c r="V164" s="63"/>
      <c r="W164" s="244" t="s">
        <v>62</v>
      </c>
      <c r="X164" s="242"/>
      <c r="Y164" s="720"/>
      <c r="Z164" s="302"/>
      <c r="AA164" s="302"/>
      <c r="AB164" s="304"/>
      <c r="AC164" s="301" t="s">
        <v>62</v>
      </c>
    </row>
    <row r="165" spans="1:29" ht="20.149999999999999" customHeight="1" thickBot="1">
      <c r="A165" s="714"/>
      <c r="B165" s="248"/>
      <c r="C165" s="159"/>
      <c r="D165" s="89"/>
      <c r="E165" s="244" t="s">
        <v>62</v>
      </c>
      <c r="F165" s="242"/>
      <c r="G165" s="714"/>
      <c r="H165" s="248"/>
      <c r="I165" s="159"/>
      <c r="J165" s="89"/>
      <c r="K165" s="244" t="s">
        <v>62</v>
      </c>
      <c r="L165" s="242"/>
      <c r="M165" s="714"/>
      <c r="N165" s="248"/>
      <c r="O165" s="468"/>
      <c r="P165" s="89"/>
      <c r="Q165" s="244" t="s">
        <v>62</v>
      </c>
      <c r="R165" s="242"/>
      <c r="S165" s="714"/>
      <c r="T165" s="248"/>
      <c r="U165" s="159"/>
      <c r="V165" s="89"/>
      <c r="W165" s="244" t="s">
        <v>62</v>
      </c>
      <c r="X165" s="242"/>
      <c r="Y165" s="720"/>
      <c r="Z165" s="302"/>
      <c r="AA165" s="324"/>
      <c r="AB165" s="323"/>
      <c r="AC165" s="301" t="s">
        <v>62</v>
      </c>
    </row>
    <row r="166" spans="1:29" ht="20.149999999999999" customHeight="1" thickBot="1">
      <c r="A166" s="714"/>
      <c r="B166" s="248"/>
      <c r="C166" s="159"/>
      <c r="D166" s="89"/>
      <c r="E166" s="244" t="s">
        <v>62</v>
      </c>
      <c r="F166" s="242"/>
      <c r="G166" s="714"/>
      <c r="H166" s="248"/>
      <c r="I166" s="159"/>
      <c r="J166" s="89"/>
      <c r="K166" s="244" t="s">
        <v>62</v>
      </c>
      <c r="L166" s="242"/>
      <c r="M166" s="714"/>
      <c r="N166" s="248"/>
      <c r="O166" s="159"/>
      <c r="P166" s="89"/>
      <c r="Q166" s="244" t="s">
        <v>62</v>
      </c>
      <c r="R166" s="242"/>
      <c r="S166" s="714"/>
      <c r="T166" s="248"/>
      <c r="U166" s="159"/>
      <c r="V166" s="89"/>
      <c r="W166" s="244" t="s">
        <v>62</v>
      </c>
      <c r="X166" s="242"/>
      <c r="Y166" s="720"/>
      <c r="Z166" s="486"/>
      <c r="AA166" s="313"/>
      <c r="AB166" s="304"/>
      <c r="AC166" s="301" t="s">
        <v>62</v>
      </c>
    </row>
    <row r="167" spans="1:29" ht="20.149999999999999" customHeight="1" thickBot="1">
      <c r="A167" s="714"/>
      <c r="B167" s="248"/>
      <c r="C167" s="159"/>
      <c r="D167" s="89"/>
      <c r="E167" s="244" t="s">
        <v>62</v>
      </c>
      <c r="F167" s="242"/>
      <c r="G167" s="714"/>
      <c r="H167" s="248"/>
      <c r="I167" s="159"/>
      <c r="J167" s="89"/>
      <c r="K167" s="244" t="s">
        <v>62</v>
      </c>
      <c r="L167" s="242"/>
      <c r="M167" s="714"/>
      <c r="N167" s="248"/>
      <c r="O167" s="159"/>
      <c r="P167" s="89"/>
      <c r="Q167" s="244" t="s">
        <v>62</v>
      </c>
      <c r="R167" s="242"/>
      <c r="S167" s="714"/>
      <c r="T167" s="248"/>
      <c r="U167" s="159"/>
      <c r="V167" s="89"/>
      <c r="W167" s="244" t="s">
        <v>62</v>
      </c>
      <c r="X167" s="242"/>
      <c r="Y167" s="720"/>
      <c r="Z167" s="306"/>
      <c r="AA167" s="487"/>
      <c r="AB167" s="327"/>
      <c r="AC167" s="301" t="s">
        <v>62</v>
      </c>
    </row>
    <row r="168" spans="1:29" ht="20.149999999999999" customHeight="1" thickBot="1">
      <c r="A168" s="715"/>
      <c r="B168" s="251"/>
      <c r="C168" s="252"/>
      <c r="D168" s="469"/>
      <c r="E168" s="244" t="s">
        <v>62</v>
      </c>
      <c r="F168" s="242"/>
      <c r="G168" s="715"/>
      <c r="H168" s="251"/>
      <c r="I168" s="252"/>
      <c r="J168" s="469"/>
      <c r="K168" s="244" t="s">
        <v>62</v>
      </c>
      <c r="L168" s="242"/>
      <c r="M168" s="715"/>
      <c r="N168" s="251"/>
      <c r="O168" s="252"/>
      <c r="P168" s="252"/>
      <c r="Q168" s="244" t="s">
        <v>62</v>
      </c>
      <c r="R168" s="242"/>
      <c r="S168" s="715"/>
      <c r="T168" s="251"/>
      <c r="U168" s="252"/>
      <c r="V168" s="471"/>
      <c r="W168" s="244" t="s">
        <v>62</v>
      </c>
      <c r="X168" s="242"/>
      <c r="Y168" s="721"/>
      <c r="Z168" s="309"/>
      <c r="AA168" s="310"/>
      <c r="AB168" s="300"/>
      <c r="AC168" s="301" t="s">
        <v>62</v>
      </c>
    </row>
    <row r="169" spans="1:29" ht="20.149999999999999" customHeight="1" thickBot="1">
      <c r="A169" s="713" t="s">
        <v>86</v>
      </c>
      <c r="B169" s="605" t="s">
        <v>617</v>
      </c>
      <c r="C169" s="591" t="s">
        <v>614</v>
      </c>
      <c r="D169" s="616">
        <v>25</v>
      </c>
      <c r="E169" s="593" t="s">
        <v>62</v>
      </c>
      <c r="F169" s="594"/>
      <c r="G169" s="752" t="s">
        <v>86</v>
      </c>
      <c r="H169" s="628" t="s">
        <v>415</v>
      </c>
      <c r="I169" s="615" t="s">
        <v>472</v>
      </c>
      <c r="J169" s="616">
        <v>20</v>
      </c>
      <c r="K169" s="593" t="s">
        <v>62</v>
      </c>
      <c r="L169" s="594"/>
      <c r="M169" s="752" t="s">
        <v>86</v>
      </c>
      <c r="N169" s="629" t="s">
        <v>618</v>
      </c>
      <c r="O169" s="630" t="s">
        <v>587</v>
      </c>
      <c r="P169" s="631">
        <v>20</v>
      </c>
      <c r="Q169" s="593" t="s">
        <v>62</v>
      </c>
      <c r="R169" s="594"/>
      <c r="S169" s="752" t="s">
        <v>86</v>
      </c>
      <c r="T169" s="605" t="str">
        <f>[1]菜單!$G$21</f>
        <v>冬瓜枸杞湯</v>
      </c>
      <c r="U169" s="591" t="s">
        <v>180</v>
      </c>
      <c r="V169" s="596">
        <v>30</v>
      </c>
      <c r="W169" s="244" t="s">
        <v>62</v>
      </c>
      <c r="X169" s="242"/>
      <c r="Y169" s="719" t="s">
        <v>86</v>
      </c>
      <c r="Z169" s="302"/>
      <c r="AA169" s="324"/>
      <c r="AB169" s="323"/>
      <c r="AC169" s="301" t="s">
        <v>62</v>
      </c>
    </row>
    <row r="170" spans="1:29" ht="20.149999999999999" customHeight="1" thickBot="1">
      <c r="A170" s="714"/>
      <c r="B170" s="605"/>
      <c r="C170" s="617" t="s">
        <v>616</v>
      </c>
      <c r="D170" s="617">
        <v>5</v>
      </c>
      <c r="E170" s="593" t="s">
        <v>62</v>
      </c>
      <c r="F170" s="594"/>
      <c r="G170" s="753"/>
      <c r="H170" s="603"/>
      <c r="I170" s="591" t="s">
        <v>612</v>
      </c>
      <c r="J170" s="598">
        <v>10</v>
      </c>
      <c r="K170" s="593" t="s">
        <v>62</v>
      </c>
      <c r="L170" s="594"/>
      <c r="M170" s="753"/>
      <c r="N170" s="603"/>
      <c r="O170" s="620" t="s">
        <v>577</v>
      </c>
      <c r="P170" s="617">
        <v>10</v>
      </c>
      <c r="Q170" s="593" t="s">
        <v>62</v>
      </c>
      <c r="R170" s="594"/>
      <c r="S170" s="753"/>
      <c r="T170" s="605"/>
      <c r="U170" s="591" t="s">
        <v>104</v>
      </c>
      <c r="V170" s="602">
        <v>1</v>
      </c>
      <c r="W170" s="244" t="s">
        <v>62</v>
      </c>
      <c r="X170" s="242"/>
      <c r="Y170" s="720"/>
      <c r="Z170" s="486"/>
      <c r="AA170" s="313"/>
      <c r="AB170" s="304"/>
      <c r="AC170" s="301" t="s">
        <v>62</v>
      </c>
    </row>
    <row r="171" spans="1:29" ht="20.149999999999999" customHeight="1" thickBot="1">
      <c r="A171" s="714"/>
      <c r="B171" s="632"/>
      <c r="C171" s="620" t="s">
        <v>548</v>
      </c>
      <c r="D171" s="617"/>
      <c r="E171" s="593" t="s">
        <v>62</v>
      </c>
      <c r="F171" s="594"/>
      <c r="G171" s="753"/>
      <c r="H171" s="628"/>
      <c r="I171" s="615"/>
      <c r="J171" s="602"/>
      <c r="K171" s="593" t="s">
        <v>62</v>
      </c>
      <c r="L171" s="594"/>
      <c r="M171" s="753"/>
      <c r="N171" s="633"/>
      <c r="O171" s="606" t="s">
        <v>532</v>
      </c>
      <c r="P171" s="607"/>
      <c r="Q171" s="593" t="s">
        <v>62</v>
      </c>
      <c r="R171" s="594"/>
      <c r="S171" s="753"/>
      <c r="T171" s="605"/>
      <c r="U171" s="591" t="s">
        <v>548</v>
      </c>
      <c r="V171" s="602"/>
      <c r="W171" s="244" t="s">
        <v>62</v>
      </c>
      <c r="X171" s="293"/>
      <c r="Y171" s="720"/>
      <c r="Z171" s="306"/>
      <c r="AA171" s="313"/>
      <c r="AB171" s="327"/>
      <c r="AC171" s="301" t="s">
        <v>62</v>
      </c>
    </row>
    <row r="172" spans="1:29" ht="20.149999999999999" customHeight="1" thickBot="1">
      <c r="A172" s="714"/>
      <c r="B172" s="633"/>
      <c r="C172" s="620" t="s">
        <v>429</v>
      </c>
      <c r="D172" s="617"/>
      <c r="E172" s="593" t="s">
        <v>62</v>
      </c>
      <c r="F172" s="594"/>
      <c r="G172" s="753"/>
      <c r="H172" s="634"/>
      <c r="I172" s="609"/>
      <c r="J172" s="609"/>
      <c r="K172" s="593" t="s">
        <v>62</v>
      </c>
      <c r="L172" s="594"/>
      <c r="M172" s="753"/>
      <c r="N172" s="605"/>
      <c r="O172" s="620"/>
      <c r="P172" s="620"/>
      <c r="Q172" s="593" t="s">
        <v>62</v>
      </c>
      <c r="R172" s="594"/>
      <c r="S172" s="753"/>
      <c r="T172" s="605"/>
      <c r="U172" s="591"/>
      <c r="V172" s="602"/>
      <c r="W172" s="244" t="s">
        <v>62</v>
      </c>
      <c r="X172" s="242"/>
      <c r="Y172" s="720"/>
      <c r="Z172" s="306"/>
      <c r="AA172" s="313"/>
      <c r="AB172" s="327"/>
      <c r="AC172" s="301" t="s">
        <v>62</v>
      </c>
    </row>
    <row r="173" spans="1:29" ht="20.149999999999999" customHeight="1" thickBot="1">
      <c r="A173" s="715"/>
      <c r="B173" s="635"/>
      <c r="C173" s="622" t="s">
        <v>615</v>
      </c>
      <c r="D173" s="623"/>
      <c r="E173" s="593" t="s">
        <v>62</v>
      </c>
      <c r="F173" s="594"/>
      <c r="G173" s="754"/>
      <c r="H173" s="613"/>
      <c r="I173" s="612"/>
      <c r="J173" s="612"/>
      <c r="K173" s="593" t="s">
        <v>62</v>
      </c>
      <c r="L173" s="594"/>
      <c r="M173" s="754"/>
      <c r="N173" s="613"/>
      <c r="O173" s="622"/>
      <c r="P173" s="622"/>
      <c r="Q173" s="593" t="s">
        <v>62</v>
      </c>
      <c r="R173" s="594"/>
      <c r="S173" s="754"/>
      <c r="T173" s="613"/>
      <c r="U173" s="612"/>
      <c r="V173" s="612"/>
      <c r="W173" s="244" t="s">
        <v>62</v>
      </c>
      <c r="X173" s="242"/>
      <c r="Y173" s="721"/>
      <c r="Z173" s="308"/>
      <c r="AA173" s="310"/>
      <c r="AB173" s="310"/>
      <c r="AC173" s="301" t="s">
        <v>62</v>
      </c>
    </row>
    <row r="174" spans="1:29" ht="20.149999999999999" customHeight="1" thickBot="1">
      <c r="A174" s="272"/>
      <c r="B174" s="273"/>
      <c r="C174" s="274"/>
      <c r="D174" s="275"/>
      <c r="E174" s="276"/>
      <c r="F174" s="241"/>
      <c r="G174" s="272"/>
      <c r="H174" s="273"/>
      <c r="I174" s="274"/>
      <c r="J174" s="275"/>
      <c r="K174" s="276"/>
      <c r="L174" s="241"/>
      <c r="M174" s="272"/>
      <c r="N174" s="273"/>
      <c r="O174" s="274"/>
      <c r="P174" s="275"/>
      <c r="Q174" s="276"/>
      <c r="R174" s="241"/>
      <c r="S174" s="272"/>
      <c r="T174" s="273"/>
      <c r="U174" s="274"/>
      <c r="V174" s="275"/>
      <c r="W174" s="276"/>
      <c r="X174" s="241"/>
      <c r="Y174" s="488"/>
      <c r="Z174" s="489"/>
      <c r="AA174" s="490"/>
      <c r="AB174" s="491"/>
      <c r="AC174" s="301"/>
    </row>
    <row r="175" spans="1:29" ht="20.149999999999999" customHeight="1" thickBot="1">
      <c r="A175" s="728">
        <v>46293</v>
      </c>
      <c r="B175" s="728"/>
      <c r="C175" s="729"/>
      <c r="D175" s="730">
        <v>42415</v>
      </c>
      <c r="E175" s="730"/>
      <c r="F175" s="242"/>
      <c r="G175" s="731">
        <v>46294</v>
      </c>
      <c r="H175" s="731"/>
      <c r="I175" s="731"/>
      <c r="J175" s="732">
        <v>45748</v>
      </c>
      <c r="K175" s="732"/>
      <c r="L175" s="242"/>
      <c r="M175" s="731">
        <v>46295</v>
      </c>
      <c r="N175" s="731"/>
      <c r="O175" s="731"/>
      <c r="P175" s="727" t="s">
        <v>130</v>
      </c>
      <c r="Q175" s="727"/>
      <c r="R175" s="242"/>
      <c r="S175" s="731"/>
      <c r="T175" s="731"/>
      <c r="U175" s="731"/>
      <c r="V175" s="727" t="s">
        <v>58</v>
      </c>
      <c r="W175" s="727"/>
      <c r="X175" s="242"/>
      <c r="Y175" s="731"/>
      <c r="Z175" s="731"/>
      <c r="AA175" s="731"/>
      <c r="AB175" s="727" t="s">
        <v>59</v>
      </c>
      <c r="AC175" s="727"/>
    </row>
    <row r="176" spans="1:29" ht="20.149999999999999" customHeight="1" thickBot="1">
      <c r="A176" s="719" t="s">
        <v>60</v>
      </c>
      <c r="B176" s="298"/>
      <c r="C176" s="298"/>
      <c r="D176" s="323"/>
      <c r="E176" s="301" t="s">
        <v>62</v>
      </c>
      <c r="F176" s="241"/>
      <c r="G176" s="713" t="s">
        <v>60</v>
      </c>
      <c r="H176" s="243" t="s">
        <v>418</v>
      </c>
      <c r="I176" s="243" t="s">
        <v>63</v>
      </c>
      <c r="J176" s="114">
        <v>60</v>
      </c>
      <c r="K176" s="244" t="s">
        <v>62</v>
      </c>
      <c r="L176" s="242"/>
      <c r="M176" s="713" t="s">
        <v>60</v>
      </c>
      <c r="N176" s="243" t="s">
        <v>21</v>
      </c>
      <c r="O176" s="243" t="s">
        <v>61</v>
      </c>
      <c r="P176" s="114">
        <v>60</v>
      </c>
      <c r="Q176" s="244" t="s">
        <v>62</v>
      </c>
      <c r="R176" s="241"/>
      <c r="S176" s="713" t="s">
        <v>60</v>
      </c>
      <c r="T176" s="243"/>
      <c r="U176" s="243"/>
      <c r="V176" s="114"/>
      <c r="W176" s="244" t="s">
        <v>62</v>
      </c>
      <c r="X176" s="241"/>
      <c r="Y176" s="713"/>
      <c r="Z176" s="243"/>
      <c r="AA176" s="243"/>
      <c r="AB176" s="114"/>
      <c r="AC176" s="244"/>
    </row>
    <row r="177" spans="1:29" ht="20.149999999999999" customHeight="1" thickBot="1">
      <c r="A177" s="720"/>
      <c r="B177" s="302"/>
      <c r="C177" s="299"/>
      <c r="D177" s="300"/>
      <c r="E177" s="301" t="s">
        <v>62</v>
      </c>
      <c r="F177" s="241"/>
      <c r="G177" s="714"/>
      <c r="H177" s="71"/>
      <c r="I177" s="247" t="s">
        <v>485</v>
      </c>
      <c r="J177" s="63">
        <v>1</v>
      </c>
      <c r="K177" s="244" t="s">
        <v>62</v>
      </c>
      <c r="L177" s="242"/>
      <c r="M177" s="714"/>
      <c r="N177" s="71"/>
      <c r="O177" s="247" t="s">
        <v>472</v>
      </c>
      <c r="P177" s="89">
        <v>20</v>
      </c>
      <c r="Q177" s="244" t="s">
        <v>62</v>
      </c>
      <c r="R177" s="241"/>
      <c r="S177" s="714"/>
      <c r="T177" s="71"/>
      <c r="U177" s="246"/>
      <c r="V177" s="89"/>
      <c r="W177" s="244" t="s">
        <v>62</v>
      </c>
      <c r="X177" s="241"/>
      <c r="Y177" s="714"/>
      <c r="Z177" s="71"/>
      <c r="AA177" s="159"/>
      <c r="AB177" s="89"/>
      <c r="AC177" s="244"/>
    </row>
    <row r="178" spans="1:29" ht="20.149999999999999" customHeight="1" thickBot="1">
      <c r="A178" s="720"/>
      <c r="B178" s="305"/>
      <c r="C178" s="303"/>
      <c r="D178" s="304"/>
      <c r="E178" s="301" t="s">
        <v>62</v>
      </c>
      <c r="F178" s="241"/>
      <c r="G178" s="714"/>
      <c r="H178" s="101"/>
      <c r="I178" s="247"/>
      <c r="J178" s="63"/>
      <c r="K178" s="244" t="s">
        <v>62</v>
      </c>
      <c r="L178" s="242"/>
      <c r="M178" s="714"/>
      <c r="N178" s="101"/>
      <c r="O178" s="247"/>
      <c r="P178" s="63"/>
      <c r="Q178" s="244" t="s">
        <v>62</v>
      </c>
      <c r="R178" s="241"/>
      <c r="S178" s="714"/>
      <c r="T178" s="101"/>
      <c r="U178" s="247"/>
      <c r="V178" s="63"/>
      <c r="W178" s="244" t="s">
        <v>62</v>
      </c>
      <c r="X178" s="241"/>
      <c r="Y178" s="714"/>
      <c r="Z178" s="101"/>
      <c r="AA178" s="247"/>
      <c r="AB178" s="63"/>
      <c r="AC178" s="244"/>
    </row>
    <row r="179" spans="1:29" ht="20.149999999999999" customHeight="1" thickBot="1">
      <c r="A179" s="720"/>
      <c r="B179" s="305"/>
      <c r="C179" s="303"/>
      <c r="D179" s="304"/>
      <c r="E179" s="301" t="s">
        <v>62</v>
      </c>
      <c r="F179" s="241"/>
      <c r="G179" s="714"/>
      <c r="H179" s="101"/>
      <c r="I179" s="247"/>
      <c r="J179" s="63"/>
      <c r="K179" s="244" t="s">
        <v>62</v>
      </c>
      <c r="L179" s="242"/>
      <c r="M179" s="714"/>
      <c r="N179" s="101"/>
      <c r="O179" s="247"/>
      <c r="P179" s="63"/>
      <c r="Q179" s="244" t="s">
        <v>62</v>
      </c>
      <c r="R179" s="241"/>
      <c r="S179" s="714"/>
      <c r="T179" s="101"/>
      <c r="U179" s="247"/>
      <c r="V179" s="63"/>
      <c r="W179" s="244" t="s">
        <v>62</v>
      </c>
      <c r="X179" s="241"/>
      <c r="Y179" s="714"/>
      <c r="Z179" s="101"/>
      <c r="AA179" s="247"/>
      <c r="AB179" s="63"/>
      <c r="AC179" s="244"/>
    </row>
    <row r="180" spans="1:29" ht="20.149999999999999" customHeight="1" thickBot="1">
      <c r="A180" s="720"/>
      <c r="B180" s="305"/>
      <c r="C180" s="303"/>
      <c r="D180" s="304"/>
      <c r="E180" s="301" t="s">
        <v>62</v>
      </c>
      <c r="F180" s="241"/>
      <c r="G180" s="714"/>
      <c r="H180" s="101"/>
      <c r="I180" s="247"/>
      <c r="J180" s="63"/>
      <c r="K180" s="244" t="s">
        <v>62</v>
      </c>
      <c r="L180" s="242"/>
      <c r="M180" s="714"/>
      <c r="N180" s="101"/>
      <c r="O180" s="247"/>
      <c r="P180" s="63"/>
      <c r="Q180" s="244" t="s">
        <v>62</v>
      </c>
      <c r="R180" s="241"/>
      <c r="S180" s="714"/>
      <c r="T180" s="101"/>
      <c r="U180" s="247"/>
      <c r="V180" s="63"/>
      <c r="W180" s="244" t="s">
        <v>62</v>
      </c>
      <c r="X180" s="241"/>
      <c r="Y180" s="714"/>
      <c r="Z180" s="101"/>
      <c r="AA180" s="247"/>
      <c r="AB180" s="63"/>
      <c r="AC180" s="244"/>
    </row>
    <row r="181" spans="1:29" ht="20.149999999999999" customHeight="1" thickBot="1">
      <c r="A181" s="720"/>
      <c r="B181" s="306"/>
      <c r="C181" s="307"/>
      <c r="D181" s="300"/>
      <c r="E181" s="301" t="s">
        <v>62</v>
      </c>
      <c r="F181" s="241"/>
      <c r="G181" s="714"/>
      <c r="H181" s="248"/>
      <c r="I181" s="159"/>
      <c r="J181" s="89"/>
      <c r="K181" s="244" t="s">
        <v>62</v>
      </c>
      <c r="L181" s="242"/>
      <c r="M181" s="714"/>
      <c r="N181" s="248"/>
      <c r="O181" s="159"/>
      <c r="P181" s="89"/>
      <c r="Q181" s="244" t="s">
        <v>62</v>
      </c>
      <c r="R181" s="241"/>
      <c r="S181" s="714"/>
      <c r="T181" s="248"/>
      <c r="U181" s="159"/>
      <c r="V181" s="89"/>
      <c r="W181" s="244" t="s">
        <v>62</v>
      </c>
      <c r="X181" s="241"/>
      <c r="Y181" s="714"/>
      <c r="Z181" s="248"/>
      <c r="AA181" s="159"/>
      <c r="AB181" s="89"/>
      <c r="AC181" s="244"/>
    </row>
    <row r="182" spans="1:29" ht="20.149999999999999" customHeight="1" thickBot="1">
      <c r="A182" s="720"/>
      <c r="B182" s="306"/>
      <c r="C182" s="307"/>
      <c r="D182" s="300"/>
      <c r="E182" s="301" t="s">
        <v>62</v>
      </c>
      <c r="F182" s="241"/>
      <c r="G182" s="714"/>
      <c r="H182" s="248"/>
      <c r="I182" s="159"/>
      <c r="J182" s="89"/>
      <c r="K182" s="244" t="s">
        <v>62</v>
      </c>
      <c r="L182" s="242"/>
      <c r="M182" s="714"/>
      <c r="N182" s="248"/>
      <c r="O182" s="159"/>
      <c r="P182" s="89"/>
      <c r="Q182" s="244" t="s">
        <v>62</v>
      </c>
      <c r="R182" s="241"/>
      <c r="S182" s="714"/>
      <c r="T182" s="248"/>
      <c r="U182" s="159"/>
      <c r="V182" s="89"/>
      <c r="W182" s="244" t="s">
        <v>62</v>
      </c>
      <c r="X182" s="241"/>
      <c r="Y182" s="714"/>
      <c r="Z182" s="248"/>
      <c r="AA182" s="159"/>
      <c r="AB182" s="89"/>
      <c r="AC182" s="244"/>
    </row>
    <row r="183" spans="1:29" ht="20.149999999999999" customHeight="1" thickBot="1">
      <c r="A183" s="721"/>
      <c r="B183" s="308"/>
      <c r="C183" s="309"/>
      <c r="D183" s="310"/>
      <c r="E183" s="301" t="s">
        <v>62</v>
      </c>
      <c r="F183" s="241"/>
      <c r="G183" s="715"/>
      <c r="H183" s="250"/>
      <c r="I183" s="251"/>
      <c r="J183" s="252"/>
      <c r="K183" s="244" t="s">
        <v>62</v>
      </c>
      <c r="L183" s="242"/>
      <c r="M183" s="715"/>
      <c r="N183" s="250"/>
      <c r="O183" s="251"/>
      <c r="P183" s="252"/>
      <c r="Q183" s="244" t="s">
        <v>62</v>
      </c>
      <c r="R183" s="241"/>
      <c r="S183" s="715"/>
      <c r="T183" s="250"/>
      <c r="U183" s="251"/>
      <c r="V183" s="252"/>
      <c r="W183" s="244" t="s">
        <v>62</v>
      </c>
      <c r="X183" s="241"/>
      <c r="Y183" s="715"/>
      <c r="Z183" s="263"/>
      <c r="AA183" s="251"/>
      <c r="AB183" s="252"/>
      <c r="AC183" s="244"/>
    </row>
    <row r="184" spans="1:29" ht="20.149999999999999" customHeight="1" thickBot="1">
      <c r="A184" s="719" t="s">
        <v>4</v>
      </c>
      <c r="B184" s="492"/>
      <c r="C184" s="316"/>
      <c r="D184" s="304"/>
      <c r="E184" s="301" t="s">
        <v>62</v>
      </c>
      <c r="F184" s="241"/>
      <c r="G184" s="713" t="s">
        <v>4</v>
      </c>
      <c r="H184" s="502" t="s">
        <v>686</v>
      </c>
      <c r="I184" s="498" t="s">
        <v>424</v>
      </c>
      <c r="J184" s="499">
        <v>40</v>
      </c>
      <c r="K184" s="244" t="s">
        <v>62</v>
      </c>
      <c r="L184" s="242"/>
      <c r="M184" s="713" t="s">
        <v>4</v>
      </c>
      <c r="N184" s="89" t="s">
        <v>420</v>
      </c>
      <c r="O184" s="463" t="s">
        <v>746</v>
      </c>
      <c r="P184" s="63">
        <v>80</v>
      </c>
      <c r="Q184" s="244" t="s">
        <v>62</v>
      </c>
      <c r="R184" s="241"/>
      <c r="S184" s="713" t="s">
        <v>4</v>
      </c>
      <c r="T184" s="264"/>
      <c r="U184" s="314"/>
      <c r="V184" s="254"/>
      <c r="W184" s="244" t="s">
        <v>62</v>
      </c>
      <c r="X184" s="241"/>
      <c r="Y184" s="716"/>
      <c r="Z184" s="88"/>
      <c r="AA184" s="62"/>
      <c r="AB184" s="63"/>
      <c r="AC184" s="255"/>
    </row>
    <row r="185" spans="1:29" ht="20.149999999999999" customHeight="1" thickBot="1">
      <c r="A185" s="720"/>
      <c r="B185" s="493"/>
      <c r="C185" s="316"/>
      <c r="D185" s="304"/>
      <c r="E185" s="301" t="s">
        <v>62</v>
      </c>
      <c r="F185" s="241"/>
      <c r="G185" s="714"/>
      <c r="H185" s="94"/>
      <c r="I185" s="500" t="s">
        <v>425</v>
      </c>
      <c r="J185" s="501">
        <v>35</v>
      </c>
      <c r="K185" s="244" t="s">
        <v>62</v>
      </c>
      <c r="L185" s="242"/>
      <c r="M185" s="714"/>
      <c r="N185" s="94"/>
      <c r="O185" s="62"/>
      <c r="P185" s="63"/>
      <c r="Q185" s="255" t="s">
        <v>62</v>
      </c>
      <c r="R185" s="241"/>
      <c r="S185" s="714"/>
      <c r="T185" s="94"/>
      <c r="U185" s="71"/>
      <c r="V185" s="63"/>
      <c r="W185" s="244" t="s">
        <v>62</v>
      </c>
      <c r="X185" s="241"/>
      <c r="Y185" s="717"/>
      <c r="Z185" s="94"/>
      <c r="AA185" s="62"/>
      <c r="AB185" s="63"/>
      <c r="AC185" s="255"/>
    </row>
    <row r="186" spans="1:29" ht="20.149999999999999" customHeight="1" thickBot="1">
      <c r="A186" s="720"/>
      <c r="B186" s="493"/>
      <c r="C186" s="316"/>
      <c r="D186" s="304"/>
      <c r="E186" s="301" t="s">
        <v>62</v>
      </c>
      <c r="F186" s="241"/>
      <c r="G186" s="714"/>
      <c r="H186" s="94"/>
      <c r="I186" s="62" t="s">
        <v>742</v>
      </c>
      <c r="J186" s="63">
        <v>20</v>
      </c>
      <c r="K186" s="244" t="s">
        <v>62</v>
      </c>
      <c r="L186" s="242"/>
      <c r="M186" s="714"/>
      <c r="N186" s="94"/>
      <c r="O186" s="62"/>
      <c r="P186" s="63"/>
      <c r="Q186" s="255" t="s">
        <v>62</v>
      </c>
      <c r="R186" s="241"/>
      <c r="S186" s="714"/>
      <c r="T186" s="94"/>
      <c r="U186" s="71"/>
      <c r="V186" s="63"/>
      <c r="W186" s="244" t="s">
        <v>62</v>
      </c>
      <c r="X186" s="241"/>
      <c r="Y186" s="717"/>
      <c r="Z186" s="94"/>
      <c r="AA186" s="62"/>
      <c r="AB186" s="63"/>
      <c r="AC186" s="255"/>
    </row>
    <row r="187" spans="1:29" ht="20.149999999999999" customHeight="1" thickBot="1">
      <c r="A187" s="720"/>
      <c r="B187" s="493"/>
      <c r="C187" s="316"/>
      <c r="D187" s="304"/>
      <c r="E187" s="301" t="s">
        <v>62</v>
      </c>
      <c r="F187" s="241"/>
      <c r="G187" s="714"/>
      <c r="H187" s="94"/>
      <c r="I187" s="71" t="s">
        <v>743</v>
      </c>
      <c r="J187" s="63">
        <v>10</v>
      </c>
      <c r="K187" s="244" t="s">
        <v>62</v>
      </c>
      <c r="L187" s="242"/>
      <c r="M187" s="714"/>
      <c r="N187" s="94"/>
      <c r="O187" s="62"/>
      <c r="P187" s="63"/>
      <c r="Q187" s="255" t="s">
        <v>62</v>
      </c>
      <c r="R187" s="241"/>
      <c r="S187" s="714"/>
      <c r="T187" s="94"/>
      <c r="U187" s="62"/>
      <c r="V187" s="63"/>
      <c r="W187" s="244" t="s">
        <v>62</v>
      </c>
      <c r="X187" s="241"/>
      <c r="Y187" s="717"/>
      <c r="Z187" s="94"/>
      <c r="AA187" s="62"/>
      <c r="AB187" s="63"/>
      <c r="AC187" s="255"/>
    </row>
    <row r="188" spans="1:29" ht="20.149999999999999" customHeight="1" thickBot="1">
      <c r="A188" s="720"/>
      <c r="B188" s="494"/>
      <c r="C188" s="316"/>
      <c r="D188" s="304"/>
      <c r="E188" s="301" t="s">
        <v>62</v>
      </c>
      <c r="F188" s="241"/>
      <c r="G188" s="714"/>
      <c r="H188" s="94"/>
      <c r="I188" s="62" t="s">
        <v>719</v>
      </c>
      <c r="J188" s="254">
        <v>10</v>
      </c>
      <c r="K188" s="244" t="s">
        <v>62</v>
      </c>
      <c r="L188" s="242"/>
      <c r="M188" s="714"/>
      <c r="N188" s="94"/>
      <c r="O188" s="62"/>
      <c r="P188" s="63"/>
      <c r="Q188" s="255" t="s">
        <v>62</v>
      </c>
      <c r="R188" s="241"/>
      <c r="S188" s="714"/>
      <c r="T188" s="263"/>
      <c r="U188" s="62"/>
      <c r="V188" s="63"/>
      <c r="W188" s="244" t="s">
        <v>62</v>
      </c>
      <c r="X188" s="241"/>
      <c r="Y188" s="717"/>
      <c r="Z188" s="94"/>
      <c r="AA188" s="62"/>
      <c r="AB188" s="63"/>
      <c r="AC188" s="244"/>
    </row>
    <row r="189" spans="1:29" ht="20.149999999999999" customHeight="1" thickBot="1">
      <c r="A189" s="720"/>
      <c r="B189" s="300"/>
      <c r="C189" s="316"/>
      <c r="D189" s="304"/>
      <c r="E189" s="301" t="s">
        <v>62</v>
      </c>
      <c r="F189" s="241"/>
      <c r="G189" s="714"/>
      <c r="H189" s="89"/>
      <c r="I189" s="71"/>
      <c r="J189" s="63"/>
      <c r="K189" s="244" t="s">
        <v>62</v>
      </c>
      <c r="L189" s="242"/>
      <c r="M189" s="714"/>
      <c r="N189" s="89"/>
      <c r="O189" s="62"/>
      <c r="P189" s="63"/>
      <c r="Q189" s="244" t="s">
        <v>62</v>
      </c>
      <c r="R189" s="241"/>
      <c r="S189" s="714"/>
      <c r="T189" s="248"/>
      <c r="U189" s="314"/>
      <c r="V189" s="254"/>
      <c r="W189" s="244" t="s">
        <v>62</v>
      </c>
      <c r="X189" s="241"/>
      <c r="Y189" s="717"/>
      <c r="Z189" s="89"/>
      <c r="AA189" s="62"/>
      <c r="AB189" s="63"/>
      <c r="AC189" s="244"/>
    </row>
    <row r="190" spans="1:29" ht="20.149999999999999" customHeight="1" thickBot="1">
      <c r="A190" s="720"/>
      <c r="B190" s="300"/>
      <c r="C190" s="316"/>
      <c r="D190" s="313"/>
      <c r="E190" s="301" t="s">
        <v>62</v>
      </c>
      <c r="F190" s="241"/>
      <c r="G190" s="714"/>
      <c r="H190" s="94"/>
      <c r="I190" s="62"/>
      <c r="J190" s="254"/>
      <c r="K190" s="244" t="s">
        <v>62</v>
      </c>
      <c r="L190" s="242"/>
      <c r="M190" s="714"/>
      <c r="N190" s="94"/>
      <c r="O190" s="62"/>
      <c r="P190" s="254"/>
      <c r="Q190" s="244" t="s">
        <v>62</v>
      </c>
      <c r="R190" s="317"/>
      <c r="S190" s="714"/>
      <c r="T190" s="94"/>
      <c r="U190" s="71"/>
      <c r="V190" s="63"/>
      <c r="W190" s="244" t="s">
        <v>62</v>
      </c>
      <c r="X190" s="241"/>
      <c r="Y190" s="717"/>
      <c r="Z190" s="89"/>
      <c r="AA190" s="62"/>
      <c r="AB190" s="254"/>
      <c r="AC190" s="244"/>
    </row>
    <row r="191" spans="1:29" ht="20.149999999999999" customHeight="1" thickBot="1">
      <c r="A191" s="720"/>
      <c r="B191" s="308"/>
      <c r="C191" s="318"/>
      <c r="D191" s="319"/>
      <c r="E191" s="301" t="s">
        <v>62</v>
      </c>
      <c r="F191" s="241"/>
      <c r="G191" s="714"/>
      <c r="H191" s="250"/>
      <c r="I191" s="258"/>
      <c r="J191" s="259"/>
      <c r="K191" s="244" t="s">
        <v>62</v>
      </c>
      <c r="L191" s="242"/>
      <c r="M191" s="715"/>
      <c r="N191" s="250"/>
      <c r="O191" s="258"/>
      <c r="P191" s="259"/>
      <c r="Q191" s="244" t="s">
        <v>62</v>
      </c>
      <c r="R191" s="241"/>
      <c r="S191" s="714"/>
      <c r="T191" s="94"/>
      <c r="U191" s="71"/>
      <c r="V191" s="320"/>
      <c r="W191" s="244" t="s">
        <v>62</v>
      </c>
      <c r="X191" s="241"/>
      <c r="Y191" s="718"/>
      <c r="Z191" s="252"/>
      <c r="AA191" s="258"/>
      <c r="AB191" s="259"/>
      <c r="AC191" s="244"/>
    </row>
    <row r="192" spans="1:29" ht="20.149999999999999" customHeight="1" thickBot="1">
      <c r="A192" s="725" t="s">
        <v>80</v>
      </c>
      <c r="B192" s="487"/>
      <c r="C192" s="487"/>
      <c r="D192" s="487"/>
      <c r="E192" s="301" t="s">
        <v>62</v>
      </c>
      <c r="F192" s="241"/>
      <c r="G192" s="713" t="s">
        <v>80</v>
      </c>
      <c r="H192" s="94" t="s">
        <v>419</v>
      </c>
      <c r="I192" s="503" t="s">
        <v>744</v>
      </c>
      <c r="J192" s="94">
        <v>35</v>
      </c>
      <c r="K192" s="244" t="s">
        <v>62</v>
      </c>
      <c r="L192" s="242"/>
      <c r="M192" s="714" t="s">
        <v>80</v>
      </c>
      <c r="N192" s="88" t="s">
        <v>688</v>
      </c>
      <c r="O192" s="88" t="s">
        <v>437</v>
      </c>
      <c r="P192" s="94">
        <v>65</v>
      </c>
      <c r="Q192" s="244" t="s">
        <v>62</v>
      </c>
      <c r="R192" s="241"/>
      <c r="S192" s="713" t="s">
        <v>80</v>
      </c>
      <c r="T192" s="88"/>
      <c r="U192" s="88"/>
      <c r="V192" s="88"/>
      <c r="W192" s="244" t="s">
        <v>62</v>
      </c>
      <c r="X192" s="241"/>
      <c r="Y192" s="713"/>
      <c r="Z192" s="94"/>
      <c r="AA192" s="88"/>
      <c r="AB192" s="94"/>
      <c r="AC192" s="244"/>
    </row>
    <row r="193" spans="1:29" ht="20.149999999999999" customHeight="1" thickBot="1">
      <c r="A193" s="726"/>
      <c r="B193" s="495"/>
      <c r="C193" s="487"/>
      <c r="D193" s="487"/>
      <c r="E193" s="301" t="s">
        <v>62</v>
      </c>
      <c r="F193" s="241"/>
      <c r="G193" s="714"/>
      <c r="H193" s="89"/>
      <c r="I193" s="459" t="s">
        <v>745</v>
      </c>
      <c r="J193" s="89">
        <v>35</v>
      </c>
      <c r="K193" s="244" t="s">
        <v>62</v>
      </c>
      <c r="L193" s="242"/>
      <c r="M193" s="714"/>
      <c r="N193" s="89"/>
      <c r="O193" s="89" t="s">
        <v>735</v>
      </c>
      <c r="P193" s="89">
        <v>10</v>
      </c>
      <c r="Q193" s="244" t="s">
        <v>62</v>
      </c>
      <c r="R193" s="241"/>
      <c r="S193" s="714"/>
      <c r="T193" s="89"/>
      <c r="U193" s="89"/>
      <c r="V193" s="89"/>
      <c r="W193" s="244" t="s">
        <v>62</v>
      </c>
      <c r="X193" s="241"/>
      <c r="Y193" s="714"/>
      <c r="Z193" s="94"/>
      <c r="AA193" s="89"/>
      <c r="AB193" s="89"/>
      <c r="AC193" s="244"/>
    </row>
    <row r="194" spans="1:29" ht="20.149999999999999" customHeight="1" thickBot="1">
      <c r="A194" s="726"/>
      <c r="B194" s="300"/>
      <c r="C194" s="300"/>
      <c r="D194" s="300"/>
      <c r="E194" s="301" t="s">
        <v>62</v>
      </c>
      <c r="F194" s="241"/>
      <c r="G194" s="714"/>
      <c r="H194" s="89"/>
      <c r="I194" s="63" t="s">
        <v>438</v>
      </c>
      <c r="J194" s="89">
        <v>10</v>
      </c>
      <c r="K194" s="244" t="s">
        <v>62</v>
      </c>
      <c r="L194" s="242"/>
      <c r="M194" s="714"/>
      <c r="N194" s="89"/>
      <c r="O194" s="89" t="s">
        <v>690</v>
      </c>
      <c r="P194" s="94">
        <v>5</v>
      </c>
      <c r="Q194" s="244" t="s">
        <v>62</v>
      </c>
      <c r="R194" s="241"/>
      <c r="S194" s="714"/>
      <c r="T194" s="89"/>
      <c r="U194" s="89"/>
      <c r="V194" s="89"/>
      <c r="W194" s="244" t="s">
        <v>62</v>
      </c>
      <c r="X194" s="241"/>
      <c r="Y194" s="714"/>
      <c r="Z194" s="89"/>
      <c r="AA194" s="63"/>
      <c r="AB194" s="89"/>
      <c r="AC194" s="244"/>
    </row>
    <row r="195" spans="1:29" ht="20.149999999999999" customHeight="1" thickBot="1">
      <c r="A195" s="720"/>
      <c r="B195" s="485"/>
      <c r="C195" s="496"/>
      <c r="D195" s="300"/>
      <c r="E195" s="301" t="s">
        <v>62</v>
      </c>
      <c r="F195" s="241"/>
      <c r="G195" s="714"/>
      <c r="H195" s="89"/>
      <c r="I195" s="89" t="s">
        <v>179</v>
      </c>
      <c r="J195" s="89">
        <v>2</v>
      </c>
      <c r="K195" s="244" t="s">
        <v>62</v>
      </c>
      <c r="L195" s="242"/>
      <c r="M195" s="714"/>
      <c r="N195" s="89"/>
      <c r="O195" s="89" t="s">
        <v>310</v>
      </c>
      <c r="P195" s="89">
        <v>3</v>
      </c>
      <c r="Q195" s="244" t="s">
        <v>62</v>
      </c>
      <c r="R195" s="241"/>
      <c r="S195" s="714"/>
      <c r="T195" s="89"/>
      <c r="U195" s="63"/>
      <c r="V195" s="89"/>
      <c r="W195" s="244" t="s">
        <v>62</v>
      </c>
      <c r="X195" s="241"/>
      <c r="Y195" s="714"/>
      <c r="Z195" s="89"/>
      <c r="AA195" s="89"/>
      <c r="AB195" s="89"/>
      <c r="AC195" s="244"/>
    </row>
    <row r="196" spans="1:29" ht="20.149999999999999" customHeight="1" thickBot="1">
      <c r="A196" s="720"/>
      <c r="B196" s="306"/>
      <c r="C196" s="300"/>
      <c r="D196" s="495"/>
      <c r="E196" s="301" t="s">
        <v>62</v>
      </c>
      <c r="F196" s="241"/>
      <c r="G196" s="714"/>
      <c r="H196" s="89"/>
      <c r="I196" s="89"/>
      <c r="J196" s="89"/>
      <c r="K196" s="244" t="s">
        <v>62</v>
      </c>
      <c r="L196" s="242"/>
      <c r="M196" s="714"/>
      <c r="N196" s="89"/>
      <c r="O196" s="62" t="s">
        <v>79</v>
      </c>
      <c r="P196" s="89">
        <v>2</v>
      </c>
      <c r="Q196" s="244" t="s">
        <v>62</v>
      </c>
      <c r="R196" s="241"/>
      <c r="S196" s="714"/>
      <c r="T196" s="89"/>
      <c r="U196" s="62"/>
      <c r="V196" s="89"/>
      <c r="W196" s="244" t="s">
        <v>62</v>
      </c>
      <c r="X196" s="241"/>
      <c r="Y196" s="714"/>
      <c r="Z196" s="89"/>
      <c r="AA196" s="62"/>
      <c r="AB196" s="89"/>
      <c r="AC196" s="244"/>
    </row>
    <row r="197" spans="1:29" ht="20.149999999999999" customHeight="1" thickBot="1">
      <c r="A197" s="720"/>
      <c r="B197" s="300"/>
      <c r="C197" s="300"/>
      <c r="D197" s="495"/>
      <c r="E197" s="301" t="s">
        <v>62</v>
      </c>
      <c r="F197" s="241"/>
      <c r="G197" s="714"/>
      <c r="H197" s="89"/>
      <c r="I197" s="62"/>
      <c r="J197" s="89"/>
      <c r="K197" s="244" t="s">
        <v>62</v>
      </c>
      <c r="L197" s="242"/>
      <c r="M197" s="714"/>
      <c r="N197" s="89"/>
      <c r="O197" s="62" t="s">
        <v>747</v>
      </c>
      <c r="P197" s="89"/>
      <c r="Q197" s="244" t="s">
        <v>62</v>
      </c>
      <c r="R197" s="241"/>
      <c r="S197" s="714"/>
      <c r="T197" s="89"/>
      <c r="U197" s="62"/>
      <c r="V197" s="89"/>
      <c r="W197" s="244" t="s">
        <v>62</v>
      </c>
      <c r="X197" s="241"/>
      <c r="Y197" s="714"/>
      <c r="Z197" s="89"/>
      <c r="AA197" s="62"/>
      <c r="AB197" s="89"/>
      <c r="AC197" s="244"/>
    </row>
    <row r="198" spans="1:29" ht="20.149999999999999" customHeight="1" thickBot="1">
      <c r="A198" s="720"/>
      <c r="B198" s="304"/>
      <c r="C198" s="495"/>
      <c r="D198" s="495"/>
      <c r="E198" s="301" t="s">
        <v>62</v>
      </c>
      <c r="F198" s="241"/>
      <c r="G198" s="714"/>
      <c r="H198" s="63"/>
      <c r="I198" s="89"/>
      <c r="J198" s="89"/>
      <c r="K198" s="244" t="s">
        <v>62</v>
      </c>
      <c r="L198" s="242"/>
      <c r="M198" s="714"/>
      <c r="N198" s="63"/>
      <c r="O198" s="89" t="s">
        <v>160</v>
      </c>
      <c r="P198" s="89"/>
      <c r="Q198" s="244" t="s">
        <v>62</v>
      </c>
      <c r="R198" s="241"/>
      <c r="S198" s="714"/>
      <c r="T198" s="63"/>
      <c r="U198" s="89"/>
      <c r="V198" s="89"/>
      <c r="W198" s="244" t="s">
        <v>62</v>
      </c>
      <c r="X198" s="241"/>
      <c r="Y198" s="714"/>
      <c r="Z198" s="63"/>
      <c r="AA198" s="89"/>
      <c r="AB198" s="89"/>
      <c r="AC198" s="244"/>
    </row>
    <row r="199" spans="1:29" ht="20.149999999999999" customHeight="1" thickBot="1">
      <c r="A199" s="721"/>
      <c r="B199" s="310"/>
      <c r="C199" s="310"/>
      <c r="D199" s="310"/>
      <c r="E199" s="301" t="s">
        <v>62</v>
      </c>
      <c r="F199" s="241"/>
      <c r="G199" s="715"/>
      <c r="H199" s="252"/>
      <c r="I199" s="252"/>
      <c r="J199" s="252"/>
      <c r="K199" s="244" t="s">
        <v>62</v>
      </c>
      <c r="L199" s="242"/>
      <c r="M199" s="715"/>
      <c r="N199" s="252"/>
      <c r="O199" s="252"/>
      <c r="P199" s="252"/>
      <c r="Q199" s="244" t="s">
        <v>62</v>
      </c>
      <c r="R199" s="241"/>
      <c r="S199" s="715"/>
      <c r="T199" s="252"/>
      <c r="U199" s="252"/>
      <c r="V199" s="252"/>
      <c r="W199" s="244" t="s">
        <v>62</v>
      </c>
      <c r="X199" s="241"/>
      <c r="Y199" s="715"/>
      <c r="Z199" s="252"/>
      <c r="AA199" s="252"/>
      <c r="AB199" s="252"/>
      <c r="AC199" s="244"/>
    </row>
    <row r="200" spans="1:29" ht="20.149999999999999" customHeight="1" thickBot="1">
      <c r="A200" s="719" t="s">
        <v>135</v>
      </c>
      <c r="B200" s="302"/>
      <c r="C200" s="322"/>
      <c r="D200" s="323"/>
      <c r="E200" s="301" t="s">
        <v>62</v>
      </c>
      <c r="F200" s="241"/>
      <c r="G200" s="713" t="s">
        <v>135</v>
      </c>
      <c r="H200" s="71" t="s">
        <v>917</v>
      </c>
      <c r="I200" s="261" t="s">
        <v>706</v>
      </c>
      <c r="J200" s="114">
        <v>60</v>
      </c>
      <c r="K200" s="244" t="s">
        <v>505</v>
      </c>
      <c r="L200" s="241"/>
      <c r="M200" s="713" t="s">
        <v>135</v>
      </c>
      <c r="N200" s="71" t="s">
        <v>522</v>
      </c>
      <c r="O200" s="261" t="s">
        <v>517</v>
      </c>
      <c r="P200" s="114">
        <v>45</v>
      </c>
      <c r="Q200" s="244" t="s">
        <v>62</v>
      </c>
      <c r="R200" s="241"/>
      <c r="S200" s="713" t="s">
        <v>135</v>
      </c>
      <c r="T200" s="71"/>
      <c r="U200" s="261"/>
      <c r="V200" s="114"/>
      <c r="W200" s="244" t="s">
        <v>62</v>
      </c>
      <c r="X200" s="241"/>
      <c r="Y200" s="713"/>
      <c r="Z200" s="71"/>
      <c r="AA200" s="261"/>
      <c r="AB200" s="114"/>
      <c r="AC200" s="244"/>
    </row>
    <row r="201" spans="1:29" ht="20.149999999999999" customHeight="1">
      <c r="A201" s="720"/>
      <c r="B201" s="302"/>
      <c r="C201" s="302"/>
      <c r="D201" s="304"/>
      <c r="E201" s="301" t="s">
        <v>62</v>
      </c>
      <c r="F201" s="241"/>
      <c r="G201" s="714"/>
      <c r="H201" s="71"/>
      <c r="I201" s="71" t="s">
        <v>918</v>
      </c>
      <c r="J201" s="63"/>
      <c r="K201" s="244" t="s">
        <v>62</v>
      </c>
      <c r="L201" s="241"/>
      <c r="M201" s="714"/>
      <c r="N201" s="71"/>
      <c r="O201" s="159" t="s">
        <v>523</v>
      </c>
      <c r="P201" s="89">
        <v>15</v>
      </c>
      <c r="Q201" s="244" t="s">
        <v>62</v>
      </c>
      <c r="R201" s="241"/>
      <c r="S201" s="714"/>
      <c r="T201" s="71"/>
      <c r="U201" s="71"/>
      <c r="V201" s="63"/>
      <c r="W201" s="244" t="s">
        <v>62</v>
      </c>
      <c r="X201" s="241"/>
      <c r="Y201" s="714"/>
      <c r="Z201" s="71"/>
      <c r="AA201" s="71"/>
      <c r="AB201" s="63"/>
      <c r="AC201" s="244"/>
    </row>
    <row r="202" spans="1:29" ht="20.149999999999999" customHeight="1">
      <c r="A202" s="720"/>
      <c r="B202" s="306"/>
      <c r="C202" s="307"/>
      <c r="D202" s="300"/>
      <c r="E202" s="301" t="s">
        <v>62</v>
      </c>
      <c r="F202" s="241"/>
      <c r="G202" s="714"/>
      <c r="H202" s="248"/>
      <c r="I202" s="159" t="s">
        <v>723</v>
      </c>
      <c r="J202" s="89"/>
      <c r="K202" s="244" t="s">
        <v>62</v>
      </c>
      <c r="L202" s="241"/>
      <c r="M202" s="714"/>
      <c r="N202" s="248"/>
      <c r="O202" s="159" t="s">
        <v>524</v>
      </c>
      <c r="P202" s="89">
        <v>10</v>
      </c>
      <c r="Q202" s="244" t="s">
        <v>62</v>
      </c>
      <c r="R202" s="241"/>
      <c r="S202" s="714"/>
      <c r="T202" s="248"/>
      <c r="U202" s="159"/>
      <c r="V202" s="89"/>
      <c r="W202" s="244" t="s">
        <v>62</v>
      </c>
      <c r="X202" s="241"/>
      <c r="Y202" s="714"/>
      <c r="Z202" s="248"/>
      <c r="AA202" s="159"/>
      <c r="AB202" s="89"/>
      <c r="AC202" s="244"/>
    </row>
    <row r="203" spans="1:29" ht="20.149999999999999" customHeight="1">
      <c r="A203" s="720"/>
      <c r="B203" s="306"/>
      <c r="C203" s="307"/>
      <c r="D203" s="300"/>
      <c r="E203" s="301" t="s">
        <v>62</v>
      </c>
      <c r="F203" s="241"/>
      <c r="G203" s="714"/>
      <c r="H203" s="248"/>
      <c r="I203" s="159"/>
      <c r="J203" s="89"/>
      <c r="K203" s="244" t="s">
        <v>62</v>
      </c>
      <c r="L203" s="241"/>
      <c r="M203" s="714"/>
      <c r="N203" s="248"/>
      <c r="O203" s="159"/>
      <c r="P203" s="89"/>
      <c r="Q203" s="244" t="s">
        <v>62</v>
      </c>
      <c r="R203" s="241"/>
      <c r="S203" s="714"/>
      <c r="T203" s="248"/>
      <c r="U203" s="159"/>
      <c r="V203" s="89"/>
      <c r="W203" s="244" t="s">
        <v>62</v>
      </c>
      <c r="X203" s="241"/>
      <c r="Y203" s="714"/>
      <c r="Z203" s="248"/>
      <c r="AA203" s="159"/>
      <c r="AB203" s="89"/>
      <c r="AC203" s="244"/>
    </row>
    <row r="204" spans="1:29" ht="20.149999999999999" customHeight="1">
      <c r="A204" s="720"/>
      <c r="B204" s="306"/>
      <c r="C204" s="307"/>
      <c r="D204" s="300"/>
      <c r="E204" s="301" t="s">
        <v>62</v>
      </c>
      <c r="F204" s="241"/>
      <c r="G204" s="714"/>
      <c r="H204" s="248"/>
      <c r="I204" s="159"/>
      <c r="J204" s="89"/>
      <c r="K204" s="244" t="s">
        <v>62</v>
      </c>
      <c r="L204" s="241"/>
      <c r="M204" s="714"/>
      <c r="N204" s="248"/>
      <c r="O204" s="159"/>
      <c r="P204" s="89"/>
      <c r="Q204" s="244" t="s">
        <v>62</v>
      </c>
      <c r="R204" s="241"/>
      <c r="S204" s="714"/>
      <c r="T204" s="248"/>
      <c r="U204" s="159"/>
      <c r="V204" s="89"/>
      <c r="W204" s="244" t="s">
        <v>62</v>
      </c>
      <c r="X204" s="241"/>
      <c r="Y204" s="714"/>
      <c r="Z204" s="248"/>
      <c r="AA204" s="159"/>
      <c r="AB204" s="89"/>
      <c r="AC204" s="244"/>
    </row>
    <row r="205" spans="1:29" ht="20.149999999999999" customHeight="1" thickBot="1">
      <c r="A205" s="721"/>
      <c r="B205" s="309"/>
      <c r="C205" s="310"/>
      <c r="D205" s="300"/>
      <c r="E205" s="301" t="s">
        <v>62</v>
      </c>
      <c r="F205" s="241"/>
      <c r="G205" s="715"/>
      <c r="H205" s="251"/>
      <c r="I205" s="252"/>
      <c r="J205" s="89"/>
      <c r="K205" s="244" t="s">
        <v>62</v>
      </c>
      <c r="L205" s="241"/>
      <c r="M205" s="715"/>
      <c r="N205" s="251"/>
      <c r="O205" s="252"/>
      <c r="P205" s="89"/>
      <c r="Q205" s="244" t="s">
        <v>62</v>
      </c>
      <c r="R205" s="241"/>
      <c r="S205" s="715"/>
      <c r="T205" s="251"/>
      <c r="U205" s="252"/>
      <c r="V205" s="89"/>
      <c r="W205" s="244" t="s">
        <v>62</v>
      </c>
      <c r="X205" s="241"/>
      <c r="Y205" s="715"/>
      <c r="Z205" s="251"/>
      <c r="AA205" s="252"/>
      <c r="AB205" s="89"/>
      <c r="AC205" s="244"/>
    </row>
    <row r="206" spans="1:29" ht="20.149999999999999" customHeight="1" thickBot="1">
      <c r="A206" s="719" t="s">
        <v>6</v>
      </c>
      <c r="B206" s="302"/>
      <c r="C206" s="322"/>
      <c r="D206" s="323"/>
      <c r="E206" s="301" t="s">
        <v>62</v>
      </c>
      <c r="F206" s="241"/>
      <c r="G206" s="713" t="s">
        <v>6</v>
      </c>
      <c r="H206" s="71" t="s">
        <v>388</v>
      </c>
      <c r="I206" s="261" t="s">
        <v>430</v>
      </c>
      <c r="J206" s="114">
        <v>70</v>
      </c>
      <c r="K206" s="244" t="s">
        <v>62</v>
      </c>
      <c r="L206" s="242"/>
      <c r="M206" s="713" t="s">
        <v>6</v>
      </c>
      <c r="N206" s="71" t="s">
        <v>36</v>
      </c>
      <c r="O206" s="261" t="s">
        <v>458</v>
      </c>
      <c r="P206" s="114">
        <v>70</v>
      </c>
      <c r="Q206" s="244" t="s">
        <v>62</v>
      </c>
      <c r="R206" s="241"/>
      <c r="S206" s="713" t="s">
        <v>6</v>
      </c>
      <c r="T206" s="71"/>
      <c r="U206" s="261"/>
      <c r="V206" s="114"/>
      <c r="W206" s="244" t="s">
        <v>62</v>
      </c>
      <c r="X206" s="241"/>
      <c r="Y206" s="713"/>
      <c r="Z206" s="243"/>
      <c r="AA206" s="261"/>
      <c r="AB206" s="114"/>
      <c r="AC206" s="244"/>
    </row>
    <row r="207" spans="1:29" ht="20.149999999999999" customHeight="1" thickBot="1">
      <c r="A207" s="720"/>
      <c r="B207" s="302"/>
      <c r="C207" s="302"/>
      <c r="D207" s="304"/>
      <c r="E207" s="301" t="s">
        <v>62</v>
      </c>
      <c r="F207" s="241"/>
      <c r="G207" s="714"/>
      <c r="H207" s="71"/>
      <c r="I207" s="71"/>
      <c r="J207" s="63"/>
      <c r="K207" s="244" t="s">
        <v>62</v>
      </c>
      <c r="L207" s="242"/>
      <c r="M207" s="714"/>
      <c r="N207" s="71"/>
      <c r="O207" s="71"/>
      <c r="P207" s="63"/>
      <c r="Q207" s="244" t="s">
        <v>62</v>
      </c>
      <c r="R207" s="241"/>
      <c r="S207" s="714"/>
      <c r="T207" s="71"/>
      <c r="U207" s="71"/>
      <c r="V207" s="63"/>
      <c r="W207" s="244" t="s">
        <v>62</v>
      </c>
      <c r="X207" s="241"/>
      <c r="Y207" s="714"/>
      <c r="Z207" s="71"/>
      <c r="AA207" s="71"/>
      <c r="AB207" s="63"/>
      <c r="AC207" s="244"/>
    </row>
    <row r="208" spans="1:29" ht="20.149999999999999" customHeight="1" thickBot="1">
      <c r="A208" s="720"/>
      <c r="B208" s="306"/>
      <c r="C208" s="307"/>
      <c r="D208" s="300"/>
      <c r="E208" s="301" t="s">
        <v>62</v>
      </c>
      <c r="F208" s="241"/>
      <c r="G208" s="714"/>
      <c r="H208" s="248"/>
      <c r="I208" s="159"/>
      <c r="J208" s="89"/>
      <c r="K208" s="244" t="s">
        <v>62</v>
      </c>
      <c r="L208" s="242"/>
      <c r="M208" s="714"/>
      <c r="N208" s="248"/>
      <c r="O208" s="159"/>
      <c r="P208" s="89"/>
      <c r="Q208" s="244" t="s">
        <v>62</v>
      </c>
      <c r="R208" s="241"/>
      <c r="S208" s="714"/>
      <c r="T208" s="248"/>
      <c r="U208" s="159"/>
      <c r="V208" s="89"/>
      <c r="W208" s="244" t="s">
        <v>62</v>
      </c>
      <c r="X208" s="241"/>
      <c r="Y208" s="714"/>
      <c r="Z208" s="248"/>
      <c r="AA208" s="159"/>
      <c r="AB208" s="89"/>
      <c r="AC208" s="244"/>
    </row>
    <row r="209" spans="1:29" ht="20.149999999999999" customHeight="1" thickBot="1">
      <c r="A209" s="720"/>
      <c r="B209" s="306"/>
      <c r="C209" s="307"/>
      <c r="D209" s="300"/>
      <c r="E209" s="301" t="s">
        <v>62</v>
      </c>
      <c r="F209" s="241"/>
      <c r="G209" s="714"/>
      <c r="H209" s="248"/>
      <c r="I209" s="159"/>
      <c r="J209" s="89"/>
      <c r="K209" s="244" t="s">
        <v>62</v>
      </c>
      <c r="L209" s="242"/>
      <c r="M209" s="714"/>
      <c r="N209" s="248"/>
      <c r="O209" s="159"/>
      <c r="P209" s="89"/>
      <c r="Q209" s="244" t="s">
        <v>62</v>
      </c>
      <c r="R209" s="241"/>
      <c r="S209" s="714"/>
      <c r="T209" s="248"/>
      <c r="U209" s="159"/>
      <c r="V209" s="89"/>
      <c r="W209" s="244" t="s">
        <v>62</v>
      </c>
      <c r="X209" s="241"/>
      <c r="Y209" s="714"/>
      <c r="Z209" s="248"/>
      <c r="AA209" s="159"/>
      <c r="AB209" s="89"/>
      <c r="AC209" s="244"/>
    </row>
    <row r="210" spans="1:29" ht="20.149999999999999" customHeight="1" thickBot="1">
      <c r="A210" s="720"/>
      <c r="B210" s="306"/>
      <c r="C210" s="307"/>
      <c r="D210" s="300"/>
      <c r="E210" s="301" t="s">
        <v>62</v>
      </c>
      <c r="F210" s="241"/>
      <c r="G210" s="714"/>
      <c r="H210" s="248"/>
      <c r="I210" s="159"/>
      <c r="J210" s="89"/>
      <c r="K210" s="244" t="s">
        <v>62</v>
      </c>
      <c r="L210" s="242"/>
      <c r="M210" s="714"/>
      <c r="N210" s="248"/>
      <c r="O210" s="159"/>
      <c r="P210" s="89"/>
      <c r="Q210" s="244" t="s">
        <v>62</v>
      </c>
      <c r="R210" s="241"/>
      <c r="S210" s="714"/>
      <c r="T210" s="248"/>
      <c r="U210" s="159"/>
      <c r="V210" s="89"/>
      <c r="W210" s="244" t="s">
        <v>62</v>
      </c>
      <c r="X210" s="241"/>
      <c r="Y210" s="714"/>
      <c r="Z210" s="248"/>
      <c r="AA210" s="159"/>
      <c r="AB210" s="89"/>
      <c r="AC210" s="244"/>
    </row>
    <row r="211" spans="1:29" ht="20.149999999999999" customHeight="1" thickBot="1">
      <c r="A211" s="720"/>
      <c r="B211" s="308"/>
      <c r="C211" s="309"/>
      <c r="D211" s="300"/>
      <c r="E211" s="301" t="s">
        <v>62</v>
      </c>
      <c r="F211" s="241"/>
      <c r="G211" s="715"/>
      <c r="H211" s="250"/>
      <c r="I211" s="251"/>
      <c r="J211" s="89"/>
      <c r="K211" s="244" t="s">
        <v>62</v>
      </c>
      <c r="L211" s="242"/>
      <c r="M211" s="715"/>
      <c r="N211" s="250"/>
      <c r="O211" s="251"/>
      <c r="P211" s="260"/>
      <c r="Q211" s="244" t="s">
        <v>62</v>
      </c>
      <c r="R211" s="241"/>
      <c r="S211" s="714"/>
      <c r="T211" s="250"/>
      <c r="U211" s="251"/>
      <c r="V211" s="89"/>
      <c r="W211" s="244" t="s">
        <v>62</v>
      </c>
      <c r="X211" s="241"/>
      <c r="Y211" s="715"/>
      <c r="Z211" s="250"/>
      <c r="AA211" s="251"/>
      <c r="AB211" s="89"/>
      <c r="AC211" s="244"/>
    </row>
    <row r="212" spans="1:29" ht="20.149999999999999" customHeight="1" thickBot="1">
      <c r="A212" s="719" t="s">
        <v>86</v>
      </c>
      <c r="B212" s="311"/>
      <c r="C212" s="304"/>
      <c r="D212" s="323"/>
      <c r="E212" s="301" t="s">
        <v>62</v>
      </c>
      <c r="F212" s="241"/>
      <c r="G212" s="713" t="s">
        <v>86</v>
      </c>
      <c r="H212" s="636" t="s">
        <v>622</v>
      </c>
      <c r="I212" s="606" t="s">
        <v>121</v>
      </c>
      <c r="J212" s="637">
        <v>5</v>
      </c>
      <c r="K212" s="593" t="s">
        <v>62</v>
      </c>
      <c r="L212" s="594"/>
      <c r="M212" s="753" t="s">
        <v>86</v>
      </c>
      <c r="N212" s="636" t="s">
        <v>691</v>
      </c>
      <c r="O212" s="591" t="s">
        <v>537</v>
      </c>
      <c r="P212" s="637">
        <v>15</v>
      </c>
      <c r="Q212" s="244" t="s">
        <v>62</v>
      </c>
      <c r="R212" s="241"/>
      <c r="S212" s="713" t="s">
        <v>86</v>
      </c>
      <c r="T212" s="71"/>
      <c r="U212" s="96"/>
      <c r="V212" s="114"/>
      <c r="W212" s="244" t="s">
        <v>62</v>
      </c>
      <c r="X212" s="241"/>
      <c r="Y212" s="713"/>
      <c r="Z212" s="325"/>
      <c r="AA212" s="96"/>
      <c r="AB212" s="114"/>
      <c r="AC212" s="295"/>
    </row>
    <row r="213" spans="1:29" ht="20.149999999999999" customHeight="1" thickBot="1">
      <c r="A213" s="726"/>
      <c r="B213" s="306"/>
      <c r="C213" s="304"/>
      <c r="D213" s="304"/>
      <c r="E213" s="301" t="s">
        <v>62</v>
      </c>
      <c r="F213" s="241"/>
      <c r="G213" s="723"/>
      <c r="H213" s="605"/>
      <c r="I213" s="638" t="s">
        <v>451</v>
      </c>
      <c r="J213" s="602">
        <v>5</v>
      </c>
      <c r="K213" s="593" t="s">
        <v>62</v>
      </c>
      <c r="L213" s="594"/>
      <c r="M213" s="753"/>
      <c r="N213" s="605"/>
      <c r="O213" s="591" t="s">
        <v>621</v>
      </c>
      <c r="P213" s="598">
        <v>10</v>
      </c>
      <c r="Q213" s="244" t="s">
        <v>62</v>
      </c>
      <c r="R213" s="241"/>
      <c r="S213" s="714"/>
      <c r="T213" s="269"/>
      <c r="U213" s="254"/>
      <c r="V213" s="63"/>
      <c r="W213" s="244" t="s">
        <v>62</v>
      </c>
      <c r="X213" s="241"/>
      <c r="Y213" s="714"/>
      <c r="Z213" s="248"/>
      <c r="AA213" s="326"/>
      <c r="AB213" s="270"/>
      <c r="AC213" s="255"/>
    </row>
    <row r="214" spans="1:29" ht="20.149999999999999" customHeight="1" thickBot="1">
      <c r="A214" s="726"/>
      <c r="B214" s="306"/>
      <c r="C214" s="304"/>
      <c r="D214" s="497"/>
      <c r="E214" s="301" t="s">
        <v>62</v>
      </c>
      <c r="F214" s="241"/>
      <c r="G214" s="723"/>
      <c r="H214" s="605"/>
      <c r="I214" s="638" t="s">
        <v>623</v>
      </c>
      <c r="J214" s="602">
        <v>5</v>
      </c>
      <c r="K214" s="593" t="s">
        <v>62</v>
      </c>
      <c r="L214" s="594"/>
      <c r="M214" s="753"/>
      <c r="N214" s="605"/>
      <c r="O214" s="591" t="s">
        <v>555</v>
      </c>
      <c r="P214" s="602"/>
      <c r="Q214" s="244" t="s">
        <v>62</v>
      </c>
      <c r="R214" s="241"/>
      <c r="S214" s="714"/>
      <c r="T214" s="248"/>
      <c r="U214" s="254"/>
      <c r="V214" s="268"/>
      <c r="W214" s="244" t="s">
        <v>62</v>
      </c>
      <c r="X214" s="328"/>
      <c r="Y214" s="714"/>
      <c r="Z214" s="89"/>
      <c r="AA214" s="254"/>
      <c r="AB214" s="320"/>
      <c r="AC214" s="284"/>
    </row>
    <row r="215" spans="1:29" ht="20.149999999999999" customHeight="1" thickBot="1">
      <c r="A215" s="726"/>
      <c r="B215" s="306"/>
      <c r="C215" s="487"/>
      <c r="D215" s="495"/>
      <c r="E215" s="301" t="s">
        <v>62</v>
      </c>
      <c r="F215" s="241"/>
      <c r="G215" s="723"/>
      <c r="H215" s="605"/>
      <c r="I215" s="638" t="s">
        <v>616</v>
      </c>
      <c r="J215" s="602">
        <v>3</v>
      </c>
      <c r="K215" s="593" t="s">
        <v>62</v>
      </c>
      <c r="L215" s="594"/>
      <c r="M215" s="753"/>
      <c r="N215" s="605"/>
      <c r="O215" s="615" t="s">
        <v>624</v>
      </c>
      <c r="P215" s="639"/>
      <c r="Q215" s="244" t="s">
        <v>62</v>
      </c>
      <c r="R215" s="241"/>
      <c r="S215" s="714"/>
      <c r="T215" s="297"/>
      <c r="U215" s="329"/>
      <c r="V215" s="270"/>
      <c r="W215" s="244" t="s">
        <v>62</v>
      </c>
      <c r="X215" s="241"/>
      <c r="Y215" s="714"/>
      <c r="Z215" s="330"/>
      <c r="AA215" s="63"/>
      <c r="AB215" s="268"/>
      <c r="AC215" s="255"/>
    </row>
    <row r="216" spans="1:29" ht="20.149999999999999" customHeight="1" thickBot="1">
      <c r="A216" s="721"/>
      <c r="B216" s="306"/>
      <c r="C216" s="485"/>
      <c r="D216" s="485"/>
      <c r="E216" s="301" t="s">
        <v>62</v>
      </c>
      <c r="F216" s="241"/>
      <c r="G216" s="715"/>
      <c r="H216" s="613"/>
      <c r="I216" s="612"/>
      <c r="J216" s="612"/>
      <c r="K216" s="593" t="s">
        <v>62</v>
      </c>
      <c r="L216" s="594"/>
      <c r="M216" s="753"/>
      <c r="N216" s="628"/>
      <c r="O216" s="639" t="s">
        <v>525</v>
      </c>
      <c r="P216" s="602"/>
      <c r="Q216" s="267" t="s">
        <v>62</v>
      </c>
      <c r="R216" s="241"/>
      <c r="S216" s="715"/>
      <c r="T216" s="241"/>
      <c r="U216" s="259"/>
      <c r="V216" s="331"/>
      <c r="W216" s="244" t="s">
        <v>62</v>
      </c>
      <c r="X216" s="241"/>
      <c r="Y216" s="715"/>
      <c r="Z216" s="330"/>
      <c r="AA216" s="252"/>
      <c r="AB216" s="252"/>
      <c r="AC216" s="244"/>
    </row>
    <row r="217" spans="1:29" ht="20.149999999999999" customHeight="1">
      <c r="C217" s="281"/>
      <c r="D217" s="281"/>
    </row>
  </sheetData>
  <mergeCells count="200">
    <mergeCell ref="V2:W2"/>
    <mergeCell ref="Y2:AA2"/>
    <mergeCell ref="AB2:AC2"/>
    <mergeCell ref="A46:C46"/>
    <mergeCell ref="D46:E46"/>
    <mergeCell ref="G46:I46"/>
    <mergeCell ref="J46:K46"/>
    <mergeCell ref="M46:O46"/>
    <mergeCell ref="P46:Q46"/>
    <mergeCell ref="S46:U46"/>
    <mergeCell ref="V46:W46"/>
    <mergeCell ref="Y46:AA46"/>
    <mergeCell ref="AB46:AC46"/>
    <mergeCell ref="S3:S10"/>
    <mergeCell ref="S11:S18"/>
    <mergeCell ref="S19:S26"/>
    <mergeCell ref="S27:S32"/>
    <mergeCell ref="S33:S38"/>
    <mergeCell ref="S39:S43"/>
    <mergeCell ref="A2:C2"/>
    <mergeCell ref="D2:E2"/>
    <mergeCell ref="G2:I2"/>
    <mergeCell ref="J2:K2"/>
    <mergeCell ref="M2:O2"/>
    <mergeCell ref="P2:Q2"/>
    <mergeCell ref="S2:U2"/>
    <mergeCell ref="AB89:AC89"/>
    <mergeCell ref="A132:C132"/>
    <mergeCell ref="D132:E132"/>
    <mergeCell ref="G132:I132"/>
    <mergeCell ref="J132:K132"/>
    <mergeCell ref="M132:O132"/>
    <mergeCell ref="P132:Q132"/>
    <mergeCell ref="S132:U132"/>
    <mergeCell ref="V132:W132"/>
    <mergeCell ref="Y132:AA132"/>
    <mergeCell ref="AB132:AC132"/>
    <mergeCell ref="G126:G130"/>
    <mergeCell ref="S114:S119"/>
    <mergeCell ref="S120:S125"/>
    <mergeCell ref="S126:S130"/>
    <mergeCell ref="A89:C89"/>
    <mergeCell ref="D89:E89"/>
    <mergeCell ref="G89:I89"/>
    <mergeCell ref="J89:K89"/>
    <mergeCell ref="M89:O89"/>
    <mergeCell ref="P89:Q89"/>
    <mergeCell ref="S89:U89"/>
    <mergeCell ref="A169:A173"/>
    <mergeCell ref="G141:G148"/>
    <mergeCell ref="G149:G156"/>
    <mergeCell ref="G157:G162"/>
    <mergeCell ref="G163:G168"/>
    <mergeCell ref="G169:G173"/>
    <mergeCell ref="M133:M140"/>
    <mergeCell ref="M141:M148"/>
    <mergeCell ref="M149:M156"/>
    <mergeCell ref="M157:M162"/>
    <mergeCell ref="M163:M168"/>
    <mergeCell ref="M169:M173"/>
    <mergeCell ref="A175:C175"/>
    <mergeCell ref="D175:E175"/>
    <mergeCell ref="G175:I175"/>
    <mergeCell ref="J175:K175"/>
    <mergeCell ref="M175:O175"/>
    <mergeCell ref="P175:Q175"/>
    <mergeCell ref="S175:U175"/>
    <mergeCell ref="V175:W175"/>
    <mergeCell ref="Y175:AA175"/>
    <mergeCell ref="AB175:AC175"/>
    <mergeCell ref="A3:A10"/>
    <mergeCell ref="A11:A18"/>
    <mergeCell ref="A19:A26"/>
    <mergeCell ref="A27:A32"/>
    <mergeCell ref="A33:A38"/>
    <mergeCell ref="A39:A43"/>
    <mergeCell ref="A47:A54"/>
    <mergeCell ref="A55:A62"/>
    <mergeCell ref="A63:A70"/>
    <mergeCell ref="A71:A76"/>
    <mergeCell ref="A77:A82"/>
    <mergeCell ref="A83:A87"/>
    <mergeCell ref="A90:A97"/>
    <mergeCell ref="A98:A105"/>
    <mergeCell ref="A106:A113"/>
    <mergeCell ref="A114:A119"/>
    <mergeCell ref="A120:A125"/>
    <mergeCell ref="A126:A130"/>
    <mergeCell ref="A133:A140"/>
    <mergeCell ref="A141:A148"/>
    <mergeCell ref="A149:A156"/>
    <mergeCell ref="A157:A162"/>
    <mergeCell ref="A163:A168"/>
    <mergeCell ref="A176:A183"/>
    <mergeCell ref="A184:A191"/>
    <mergeCell ref="A192:A199"/>
    <mergeCell ref="A200:A205"/>
    <mergeCell ref="A206:A211"/>
    <mergeCell ref="A212:A216"/>
    <mergeCell ref="G3:G10"/>
    <mergeCell ref="G11:G18"/>
    <mergeCell ref="G19:G26"/>
    <mergeCell ref="G27:G32"/>
    <mergeCell ref="G33:G38"/>
    <mergeCell ref="G39:G43"/>
    <mergeCell ref="G47:G54"/>
    <mergeCell ref="G55:G62"/>
    <mergeCell ref="G63:G70"/>
    <mergeCell ref="G71:G76"/>
    <mergeCell ref="G77:G82"/>
    <mergeCell ref="G83:G87"/>
    <mergeCell ref="G90:G97"/>
    <mergeCell ref="G98:G105"/>
    <mergeCell ref="G106:G113"/>
    <mergeCell ref="G114:G119"/>
    <mergeCell ref="G120:G125"/>
    <mergeCell ref="G133:G140"/>
    <mergeCell ref="G176:G183"/>
    <mergeCell ref="G184:G191"/>
    <mergeCell ref="G192:G199"/>
    <mergeCell ref="G200:G205"/>
    <mergeCell ref="G206:G211"/>
    <mergeCell ref="G212:G216"/>
    <mergeCell ref="M3:M10"/>
    <mergeCell ref="M11:M18"/>
    <mergeCell ref="M19:M26"/>
    <mergeCell ref="M27:M32"/>
    <mergeCell ref="M33:M38"/>
    <mergeCell ref="M39:M43"/>
    <mergeCell ref="M47:M54"/>
    <mergeCell ref="M55:M62"/>
    <mergeCell ref="M63:M70"/>
    <mergeCell ref="M71:M76"/>
    <mergeCell ref="M77:M82"/>
    <mergeCell ref="M83:M87"/>
    <mergeCell ref="M90:M97"/>
    <mergeCell ref="M98:M105"/>
    <mergeCell ref="M106:M113"/>
    <mergeCell ref="M114:M119"/>
    <mergeCell ref="M120:M125"/>
    <mergeCell ref="M126:M130"/>
    <mergeCell ref="Y163:Y168"/>
    <mergeCell ref="Y169:Y173"/>
    <mergeCell ref="Y176:Y183"/>
    <mergeCell ref="Y184:Y191"/>
    <mergeCell ref="Y192:Y199"/>
    <mergeCell ref="Y200:Y205"/>
    <mergeCell ref="Y206:Y211"/>
    <mergeCell ref="Y212:Y216"/>
    <mergeCell ref="S47:S54"/>
    <mergeCell ref="S55:S62"/>
    <mergeCell ref="S63:S70"/>
    <mergeCell ref="S71:S76"/>
    <mergeCell ref="S77:S82"/>
    <mergeCell ref="S83:S87"/>
    <mergeCell ref="S90:S97"/>
    <mergeCell ref="S98:S105"/>
    <mergeCell ref="S106:S113"/>
    <mergeCell ref="V89:W89"/>
    <mergeCell ref="Y89:AA89"/>
    <mergeCell ref="Y157:Y162"/>
    <mergeCell ref="Y71:Y76"/>
    <mergeCell ref="Y77:Y82"/>
    <mergeCell ref="Y83:Y87"/>
    <mergeCell ref="Y90:Y97"/>
    <mergeCell ref="M176:M183"/>
    <mergeCell ref="M184:M191"/>
    <mergeCell ref="M192:M199"/>
    <mergeCell ref="M200:M205"/>
    <mergeCell ref="M206:M211"/>
    <mergeCell ref="M212:M216"/>
    <mergeCell ref="S133:S140"/>
    <mergeCell ref="S141:S148"/>
    <mergeCell ref="S149:S156"/>
    <mergeCell ref="S157:S162"/>
    <mergeCell ref="S163:S168"/>
    <mergeCell ref="S169:S173"/>
    <mergeCell ref="S176:S183"/>
    <mergeCell ref="S184:S191"/>
    <mergeCell ref="S192:S199"/>
    <mergeCell ref="S200:S205"/>
    <mergeCell ref="S206:S211"/>
    <mergeCell ref="S212:S216"/>
    <mergeCell ref="Y98:Y105"/>
    <mergeCell ref="Y106:Y113"/>
    <mergeCell ref="Y114:Y119"/>
    <mergeCell ref="Y120:Y125"/>
    <mergeCell ref="Y126:Y130"/>
    <mergeCell ref="Y133:Y140"/>
    <mergeCell ref="Y141:Y148"/>
    <mergeCell ref="Y149:Y156"/>
    <mergeCell ref="Y3:Y10"/>
    <mergeCell ref="Y11:Y18"/>
    <mergeCell ref="Y19:Y26"/>
    <mergeCell ref="Y27:Y32"/>
    <mergeCell ref="Y33:Y38"/>
    <mergeCell ref="Y39:Y43"/>
    <mergeCell ref="Y47:Y54"/>
    <mergeCell ref="Y55:Y62"/>
    <mergeCell ref="Y63:Y70"/>
  </mergeCells>
  <phoneticPr fontId="69" type="noConversion"/>
  <conditionalFormatting sqref="I184">
    <cfRule type="duplicateValues" dxfId="9" priority="6" stopIfTrue="1"/>
    <cfRule type="containsText" dxfId="8" priority="7" stopIfTrue="1" operator="containsText" text="花生">
      <formula>NOT(ISERROR(SEARCH("花生",I184)))</formula>
    </cfRule>
    <cfRule type="containsText" dxfId="7" priority="8" stopIfTrue="1" operator="containsText" text="蝦">
      <formula>NOT(ISERROR(SEARCH("蝦",I184)))</formula>
    </cfRule>
    <cfRule type="containsText" dxfId="6" priority="9" stopIfTrue="1" operator="containsText" text="紅蘿">
      <formula>NOT(ISERROR(SEARCH("紅蘿",I184)))</formula>
    </cfRule>
    <cfRule type="containsText" dxfId="5" priority="10" stopIfTrue="1" operator="containsText" text="海">
      <formula>NOT(ISERROR(SEARCH("海",I184)))</formula>
    </cfRule>
  </conditionalFormatting>
  <conditionalFormatting sqref="I185">
    <cfRule type="duplicateValues" dxfId="4" priority="1" stopIfTrue="1"/>
    <cfRule type="containsText" dxfId="3" priority="2" stopIfTrue="1" operator="containsText" text="花生">
      <formula>NOT(ISERROR(SEARCH("花生",I185)))</formula>
    </cfRule>
    <cfRule type="containsText" dxfId="2" priority="3" stopIfTrue="1" operator="containsText" text="蝦">
      <formula>NOT(ISERROR(SEARCH("蝦",I185)))</formula>
    </cfRule>
    <cfRule type="containsText" dxfId="1" priority="4" stopIfTrue="1" operator="containsText" text="紅蘿">
      <formula>NOT(ISERROR(SEARCH("紅蘿",I185)))</formula>
    </cfRule>
    <cfRule type="containsText" dxfId="0" priority="5" stopIfTrue="1" operator="containsText" text="海">
      <formula>NOT(ISERROR(SEARCH("海",I185)))</formula>
    </cfRule>
  </conditionalFormatting>
  <pageMargins left="0.59055118110236204" right="0.59055118110236204" top="0.59055118110236204" bottom="0.59055118110236204" header="0.31496062992126" footer="0.31496062992126"/>
  <pageSetup paperSize="9" scale="52" orientation="landscape" r:id="rId1"/>
  <rowBreaks count="4" manualBreakCount="4">
    <brk id="45" max="16383" man="1"/>
    <brk id="88" max="28" man="1"/>
    <brk id="131" max="16383" man="1"/>
    <brk id="174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具名範圍</vt:lpstr>
      </vt:variant>
      <vt:variant>
        <vt:i4>11</vt:i4>
      </vt:variant>
    </vt:vector>
  </HeadingPairs>
  <TitlesOfParts>
    <vt:vector size="24" baseType="lpstr">
      <vt:lpstr>逸仙</vt:lpstr>
      <vt:lpstr>文化</vt:lpstr>
      <vt:lpstr>關渡</vt:lpstr>
      <vt:lpstr>湖田</vt:lpstr>
      <vt:lpstr>陽明山</vt:lpstr>
      <vt:lpstr>115年9月桃源</vt:lpstr>
      <vt:lpstr>小-食材明細115年9月份 </vt:lpstr>
      <vt:lpstr>115年9月國中</vt:lpstr>
      <vt:lpstr>中-食材明細115年9月份 </vt:lpstr>
      <vt:lpstr>113年11月格致</vt:lpstr>
      <vt:lpstr>食材明細113年11月份-格致 </vt:lpstr>
      <vt:lpstr>食材明細份數計算</vt:lpstr>
      <vt:lpstr>食材營養分析</vt:lpstr>
      <vt:lpstr>'113年11月格致'!Print_Area</vt:lpstr>
      <vt:lpstr>'115年9月桃源'!Print_Area</vt:lpstr>
      <vt:lpstr>'115年9月國中'!Print_Area</vt:lpstr>
      <vt:lpstr>'小-食材明細115年9月份 '!Print_Area</vt:lpstr>
      <vt:lpstr>'中-食材明細115年9月份 '!Print_Area</vt:lpstr>
      <vt:lpstr>文化!Print_Area</vt:lpstr>
      <vt:lpstr>食材營養分析!Print_Area</vt:lpstr>
      <vt:lpstr>湖田!Print_Area</vt:lpstr>
      <vt:lpstr>逸仙!Print_Area</vt:lpstr>
      <vt:lpstr>陽明山!Print_Area</vt:lpstr>
      <vt:lpstr>關渡!Print_Area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yces</dc:creator>
  <cp:lastModifiedBy>User</cp:lastModifiedBy>
  <cp:lastPrinted>2026-08-25T08:31:07Z</cp:lastPrinted>
  <dcterms:created xsi:type="dcterms:W3CDTF">2019-10-15T06:07:00Z</dcterms:created>
  <dcterms:modified xsi:type="dcterms:W3CDTF">2026-08-25T08:31:33Z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AE7539702D354F39878EAC3CA72A197F_12</vt:lpwstr>
  </property>
  <property fmtid="{D5CDD505-2E9C-101B-9397-08002B2CF9AE}" pid="3" name="KSOProductBuildVer">
    <vt:lpwstr>3076-12.1.0.28032</vt:lpwstr>
  </property>
  <property fmtid="{D5CDD505-2E9C-101B-9397-08002B2CF9AE}" pid="4" name="CalculationRule">
    <vt:i4>0</vt:i4>
  </property>
</Properties>
</file>