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05DA74E6-1644-4515-92D6-6FC2EA357211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503桃源" sheetId="9" r:id="rId1"/>
    <sheet name="11503逸仙" sheetId="23" r:id="rId2"/>
    <sheet name="11503湖田" sheetId="24" r:id="rId3"/>
    <sheet name="11503陽明山" sheetId="25" r:id="rId4"/>
    <sheet name="11503關渡" sheetId="26" r:id="rId5"/>
    <sheet name="11503文化" sheetId="27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5">'11503文化'!$A$1:$Q$30</definedName>
    <definedName name="_xlnm.Print_Area" localSheetId="0">'11503桃源'!$A$1:$Q$30</definedName>
    <definedName name="_xlnm.Print_Area" localSheetId="2">'11503湖田'!$A$1:$Q$30</definedName>
    <definedName name="_xlnm.Print_Area" localSheetId="1">'11503逸仙'!$A$1:$Q$30</definedName>
    <definedName name="_xlnm.Print_Area" localSheetId="3">'11503陽明山'!$A$1:$Q$30</definedName>
    <definedName name="_xlnm.Print_Area" localSheetId="4">'11503關渡'!$A$1:$Q$30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0" i="9" l="1"/>
  <c r="Q19" i="9"/>
  <c r="Q18" i="9"/>
  <c r="Q17" i="9"/>
  <c r="Q16" i="9"/>
  <c r="Q20" i="23"/>
  <c r="Q19" i="23"/>
  <c r="Q18" i="23"/>
  <c r="Q17" i="23"/>
  <c r="Q16" i="23"/>
  <c r="Q20" i="24"/>
  <c r="Q19" i="24"/>
  <c r="Q18" i="24"/>
  <c r="Q17" i="24"/>
  <c r="Q16" i="24"/>
  <c r="Q20" i="25"/>
  <c r="Q19" i="25"/>
  <c r="Q18" i="25"/>
  <c r="Q17" i="25"/>
  <c r="Q16" i="25"/>
  <c r="Q20" i="26"/>
  <c r="Q19" i="26"/>
  <c r="Q18" i="26"/>
  <c r="Q17" i="26"/>
  <c r="Q16" i="26"/>
  <c r="Q20" i="27"/>
  <c r="Q19" i="27"/>
  <c r="Q18" i="27"/>
  <c r="Q17" i="27"/>
  <c r="Q16" i="27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S187" i="6" s="1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P187" i="6" s="1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Q187" i="6" s="1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G187" i="6" s="1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O187" i="6" s="1"/>
  <c r="AM153" i="6"/>
  <c r="AL153" i="6"/>
  <c r="AK153" i="6"/>
  <c r="AE153" i="6"/>
  <c r="AD153" i="6"/>
  <c r="AC153" i="6"/>
  <c r="AA153" i="6"/>
  <c r="Z153" i="6"/>
  <c r="Y153" i="6"/>
  <c r="T153" i="6"/>
  <c r="T187" i="6" s="1"/>
  <c r="S153" i="6"/>
  <c r="R153" i="6"/>
  <c r="P153" i="6"/>
  <c r="O153" i="6"/>
  <c r="N153" i="6"/>
  <c r="I153" i="6"/>
  <c r="H153" i="6"/>
  <c r="G153" i="6"/>
  <c r="E153" i="6"/>
  <c r="D153" i="6"/>
  <c r="C153" i="6"/>
  <c r="BC152" i="6"/>
  <c r="BC187" i="6" s="1"/>
  <c r="BB152" i="6"/>
  <c r="BB187" i="6" s="1"/>
  <c r="BA152" i="6"/>
  <c r="BA187" i="6" s="1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E187" i="6" s="1"/>
  <c r="AD152" i="6"/>
  <c r="AD187" i="6" s="1"/>
  <c r="AC152" i="6"/>
  <c r="AC187" i="6" s="1"/>
  <c r="AA152" i="6"/>
  <c r="Z152" i="6"/>
  <c r="Y152" i="6"/>
  <c r="X152" i="6"/>
  <c r="T152" i="6"/>
  <c r="S152" i="6"/>
  <c r="R152" i="6"/>
  <c r="R187" i="6" s="1"/>
  <c r="P152" i="6"/>
  <c r="O152" i="6"/>
  <c r="N152" i="6"/>
  <c r="M152" i="6"/>
  <c r="I152" i="6"/>
  <c r="I187" i="6" s="1"/>
  <c r="H152" i="6"/>
  <c r="H187" i="6" s="1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T150" i="6" s="1"/>
  <c r="S141" i="6"/>
  <c r="R141" i="6"/>
  <c r="R150" i="6" s="1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O150" i="6" s="1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Q150" i="6" s="1"/>
  <c r="AP123" i="6"/>
  <c r="AP150" i="6" s="1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S150" i="6" s="1"/>
  <c r="R116" i="6"/>
  <c r="P116" i="6"/>
  <c r="O116" i="6"/>
  <c r="N116" i="6"/>
  <c r="I116" i="6"/>
  <c r="H116" i="6"/>
  <c r="G116" i="6"/>
  <c r="E116" i="6"/>
  <c r="D116" i="6"/>
  <c r="C116" i="6"/>
  <c r="BC115" i="6"/>
  <c r="BC150" i="6" s="1"/>
  <c r="BB115" i="6"/>
  <c r="BB150" i="6" s="1"/>
  <c r="BA115" i="6"/>
  <c r="BA150" i="6" s="1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E150" i="6" s="1"/>
  <c r="AD115" i="6"/>
  <c r="AD150" i="6" s="1"/>
  <c r="AC115" i="6"/>
  <c r="AC150" i="6" s="1"/>
  <c r="AA115" i="6"/>
  <c r="Z115" i="6"/>
  <c r="Y115" i="6"/>
  <c r="X115" i="6"/>
  <c r="T115" i="6"/>
  <c r="S115" i="6"/>
  <c r="R115" i="6"/>
  <c r="P115" i="6"/>
  <c r="O115" i="6"/>
  <c r="N115" i="6"/>
  <c r="M115" i="6"/>
  <c r="I115" i="6"/>
  <c r="I150" i="6" s="1"/>
  <c r="H115" i="6"/>
  <c r="H150" i="6" s="1"/>
  <c r="G115" i="6"/>
  <c r="G150" i="6" s="1"/>
  <c r="E115" i="6"/>
  <c r="D115" i="6"/>
  <c r="C115" i="6"/>
  <c r="B115" i="6"/>
  <c r="A114" i="6"/>
  <c r="L114" i="6" s="1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S113" i="6" s="1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P113" i="6" s="1"/>
  <c r="AO86" i="6"/>
  <c r="AO113" i="6" s="1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T113" i="6" s="1"/>
  <c r="S80" i="6"/>
  <c r="R80" i="6"/>
  <c r="P80" i="6"/>
  <c r="O80" i="6"/>
  <c r="N80" i="6"/>
  <c r="I80" i="6"/>
  <c r="H80" i="6"/>
  <c r="G80" i="6"/>
  <c r="E80" i="6"/>
  <c r="D80" i="6"/>
  <c r="C80" i="6"/>
  <c r="BC79" i="6"/>
  <c r="BC113" i="6" s="1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R113" i="6" s="1"/>
  <c r="P79" i="6"/>
  <c r="O79" i="6"/>
  <c r="N79" i="6"/>
  <c r="I79" i="6"/>
  <c r="H79" i="6"/>
  <c r="G79" i="6"/>
  <c r="E79" i="6"/>
  <c r="D79" i="6"/>
  <c r="C79" i="6"/>
  <c r="BC78" i="6"/>
  <c r="BB78" i="6"/>
  <c r="BB113" i="6" s="1"/>
  <c r="BA78" i="6"/>
  <c r="BA113" i="6" s="1"/>
  <c r="AY78" i="6"/>
  <c r="AX78" i="6"/>
  <c r="AW78" i="6"/>
  <c r="AV78" i="6"/>
  <c r="AQ78" i="6"/>
  <c r="AQ113" i="6" s="1"/>
  <c r="AP78" i="6"/>
  <c r="AO78" i="6"/>
  <c r="AM78" i="6"/>
  <c r="AL78" i="6"/>
  <c r="AK78" i="6"/>
  <c r="AJ78" i="6"/>
  <c r="AE78" i="6"/>
  <c r="AE113" i="6" s="1"/>
  <c r="AD78" i="6"/>
  <c r="AD113" i="6" s="1"/>
  <c r="AC78" i="6"/>
  <c r="AC113" i="6" s="1"/>
  <c r="AA78" i="6"/>
  <c r="Z78" i="6"/>
  <c r="Y78" i="6"/>
  <c r="X78" i="6"/>
  <c r="T78" i="6"/>
  <c r="S78" i="6"/>
  <c r="R78" i="6"/>
  <c r="P78" i="6"/>
  <c r="O78" i="6"/>
  <c r="N78" i="6"/>
  <c r="M78" i="6"/>
  <c r="I78" i="6"/>
  <c r="I113" i="6" s="1"/>
  <c r="H78" i="6"/>
  <c r="H113" i="6" s="1"/>
  <c r="G78" i="6"/>
  <c r="G113" i="6" s="1"/>
  <c r="E78" i="6"/>
  <c r="D78" i="6"/>
  <c r="C78" i="6"/>
  <c r="B78" i="6"/>
  <c r="A77" i="6"/>
  <c r="AU77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R76" i="6" s="1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O76" i="6" s="1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T76" i="6" s="1"/>
  <c r="S43" i="6"/>
  <c r="S76" i="6" s="1"/>
  <c r="R43" i="6"/>
  <c r="P43" i="6"/>
  <c r="O43" i="6"/>
  <c r="N43" i="6"/>
  <c r="I43" i="6"/>
  <c r="H43" i="6"/>
  <c r="G43" i="6"/>
  <c r="E43" i="6"/>
  <c r="D43" i="6"/>
  <c r="C43" i="6"/>
  <c r="BC42" i="6"/>
  <c r="BC76" i="6" s="1"/>
  <c r="BB42" i="6"/>
  <c r="BB76" i="6" s="1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BA76" i="6" s="1"/>
  <c r="AY41" i="6"/>
  <c r="AX41" i="6"/>
  <c r="AW41" i="6"/>
  <c r="AV41" i="6"/>
  <c r="AQ41" i="6"/>
  <c r="AQ76" i="6" s="1"/>
  <c r="AP41" i="6"/>
  <c r="AP76" i="6" s="1"/>
  <c r="AO41" i="6"/>
  <c r="AM41" i="6"/>
  <c r="AL41" i="6"/>
  <c r="AK41" i="6"/>
  <c r="AJ41" i="6"/>
  <c r="AE41" i="6"/>
  <c r="AE76" i="6" s="1"/>
  <c r="AD41" i="6"/>
  <c r="AD76" i="6" s="1"/>
  <c r="AC41" i="6"/>
  <c r="AC76" i="6" s="1"/>
  <c r="AA41" i="6"/>
  <c r="Z41" i="6"/>
  <c r="Y41" i="6"/>
  <c r="X41" i="6"/>
  <c r="T41" i="6"/>
  <c r="S41" i="6"/>
  <c r="R41" i="6"/>
  <c r="P41" i="6"/>
  <c r="O41" i="6"/>
  <c r="N41" i="6"/>
  <c r="M41" i="6"/>
  <c r="I41" i="6"/>
  <c r="I76" i="6" s="1"/>
  <c r="H41" i="6"/>
  <c r="H76" i="6" s="1"/>
  <c r="G41" i="6"/>
  <c r="G76" i="6" s="1"/>
  <c r="E41" i="6"/>
  <c r="D41" i="6"/>
  <c r="C41" i="6"/>
  <c r="B41" i="6"/>
  <c r="A40" i="6"/>
  <c r="AU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C38" i="6" s="1"/>
  <c r="BB20" i="6"/>
  <c r="BA20" i="6"/>
  <c r="AY20" i="6"/>
  <c r="AX20" i="6"/>
  <c r="AW20" i="6"/>
  <c r="AQ20" i="6"/>
  <c r="AP20" i="6"/>
  <c r="AO20" i="6"/>
  <c r="AM20" i="6"/>
  <c r="AL20" i="6"/>
  <c r="AK20" i="6"/>
  <c r="AE20" i="6"/>
  <c r="AE38" i="6" s="1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T38" i="6" s="1"/>
  <c r="S5" i="6"/>
  <c r="S38" i="6" s="1"/>
  <c r="R5" i="6"/>
  <c r="R38" i="6" s="1"/>
  <c r="P5" i="6"/>
  <c r="O5" i="6"/>
  <c r="N5" i="6"/>
  <c r="I5" i="6"/>
  <c r="H5" i="6"/>
  <c r="G5" i="6"/>
  <c r="E5" i="6"/>
  <c r="D5" i="6"/>
  <c r="C5" i="6"/>
  <c r="BC4" i="6"/>
  <c r="BB4" i="6"/>
  <c r="BB38" i="6" s="1"/>
  <c r="BA4" i="6"/>
  <c r="BA38" i="6" s="1"/>
  <c r="AY4" i="6"/>
  <c r="AX4" i="6"/>
  <c r="AW4" i="6"/>
  <c r="AQ4" i="6"/>
  <c r="AP4" i="6"/>
  <c r="AO4" i="6"/>
  <c r="AO38" i="6" s="1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Q38" i="6" s="1"/>
  <c r="AP3" i="6"/>
  <c r="AP38" i="6" s="1"/>
  <c r="AO3" i="6"/>
  <c r="AM3" i="6"/>
  <c r="AL3" i="6"/>
  <c r="AK3" i="6"/>
  <c r="AJ3" i="6"/>
  <c r="AE3" i="6"/>
  <c r="AD3" i="6"/>
  <c r="AD38" i="6" s="1"/>
  <c r="AC3" i="6"/>
  <c r="AC38" i="6" s="1"/>
  <c r="AA3" i="6"/>
  <c r="Z3" i="6"/>
  <c r="Y3" i="6"/>
  <c r="X3" i="6"/>
  <c r="T3" i="6"/>
  <c r="S3" i="6"/>
  <c r="R3" i="6"/>
  <c r="P3" i="6"/>
  <c r="O3" i="6"/>
  <c r="N3" i="6"/>
  <c r="M3" i="6"/>
  <c r="I3" i="6"/>
  <c r="I38" i="6" s="1"/>
  <c r="H3" i="6"/>
  <c r="H38" i="6" s="1"/>
  <c r="G3" i="6"/>
  <c r="G38" i="6" s="1"/>
  <c r="E3" i="6"/>
  <c r="D3" i="6"/>
  <c r="C3" i="6"/>
  <c r="B3" i="6"/>
  <c r="AU2" i="6"/>
  <c r="A2" i="6"/>
  <c r="AI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P27" i="5" s="1"/>
  <c r="AE187" i="4"/>
  <c r="N27" i="5" s="1"/>
  <c r="AD187" i="4"/>
  <c r="M27" i="5" s="1"/>
  <c r="AC187" i="4"/>
  <c r="AA187" i="4"/>
  <c r="Z187" i="4"/>
  <c r="Y187" i="4"/>
  <c r="U187" i="4"/>
  <c r="T187" i="4"/>
  <c r="S187" i="4"/>
  <c r="R187" i="4"/>
  <c r="L26" i="5" s="1"/>
  <c r="R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U40" i="4"/>
  <c r="AI40" i="4"/>
  <c r="A40" i="4"/>
  <c r="A77" i="4" s="1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W2" i="4"/>
  <c r="L2" i="4"/>
  <c r="A2" i="4"/>
  <c r="AI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S46" i="7" s="1"/>
  <c r="V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I30" i="5"/>
  <c r="Q30" i="5" s="1"/>
  <c r="Q29" i="5"/>
  <c r="R29" i="5" s="1"/>
  <c r="P29" i="5"/>
  <c r="O29" i="5"/>
  <c r="N29" i="5"/>
  <c r="M29" i="5"/>
  <c r="L29" i="5"/>
  <c r="I29" i="5"/>
  <c r="Q28" i="5"/>
  <c r="P28" i="5"/>
  <c r="O28" i="5"/>
  <c r="N28" i="5"/>
  <c r="M28" i="5"/>
  <c r="R28" i="5" s="1"/>
  <c r="L28" i="5"/>
  <c r="O27" i="5"/>
  <c r="L27" i="5"/>
  <c r="I27" i="5"/>
  <c r="Q27" i="5" s="1"/>
  <c r="Q26" i="5"/>
  <c r="P26" i="5"/>
  <c r="O26" i="5"/>
  <c r="N26" i="5"/>
  <c r="M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Q25" i="27"/>
  <c r="Q24" i="27"/>
  <c r="Q23" i="27"/>
  <c r="Q22" i="27"/>
  <c r="Q21" i="27"/>
  <c r="Q15" i="27"/>
  <c r="Q14" i="27"/>
  <c r="Q13" i="27"/>
  <c r="Q12" i="27"/>
  <c r="Q11" i="27"/>
  <c r="Q10" i="27"/>
  <c r="Q9" i="27"/>
  <c r="Q8" i="27"/>
  <c r="Q7" i="27"/>
  <c r="A7" i="27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Q6" i="27"/>
  <c r="A6" i="27"/>
  <c r="Q5" i="27"/>
  <c r="Q25" i="26"/>
  <c r="Q24" i="26"/>
  <c r="Q23" i="26"/>
  <c r="Q22" i="26"/>
  <c r="Q21" i="26"/>
  <c r="Q15" i="26"/>
  <c r="Q14" i="26"/>
  <c r="Q13" i="26"/>
  <c r="Q12" i="26"/>
  <c r="Q11" i="26"/>
  <c r="Q10" i="26"/>
  <c r="Q9" i="26"/>
  <c r="Q8" i="26"/>
  <c r="Q7" i="26"/>
  <c r="Q6" i="26"/>
  <c r="A6" i="26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Q5" i="26"/>
  <c r="Q25" i="25"/>
  <c r="Q24" i="25"/>
  <c r="Q23" i="25"/>
  <c r="Q22" i="25"/>
  <c r="Q21" i="25"/>
  <c r="Q15" i="25"/>
  <c r="Q14" i="25"/>
  <c r="Q13" i="25"/>
  <c r="Q12" i="25"/>
  <c r="Q11" i="25"/>
  <c r="Q10" i="25"/>
  <c r="Q9" i="25"/>
  <c r="Q8" i="25"/>
  <c r="A8" i="25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Q7" i="25"/>
  <c r="A7" i="25"/>
  <c r="Q6" i="25"/>
  <c r="A6" i="25"/>
  <c r="Q5" i="25"/>
  <c r="Q25" i="24"/>
  <c r="Q24" i="24"/>
  <c r="Q23" i="24"/>
  <c r="Q22" i="24"/>
  <c r="Q21" i="24"/>
  <c r="Q15" i="24"/>
  <c r="Q14" i="24"/>
  <c r="Q13" i="24"/>
  <c r="Q12" i="24"/>
  <c r="Q11" i="24"/>
  <c r="Q10" i="24"/>
  <c r="Q9" i="24"/>
  <c r="Q8" i="24"/>
  <c r="Q7" i="24"/>
  <c r="A7" i="24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Q6" i="24"/>
  <c r="A6" i="24"/>
  <c r="Q5" i="24"/>
  <c r="Q25" i="23"/>
  <c r="Q24" i="23"/>
  <c r="Q23" i="23"/>
  <c r="Q22" i="23"/>
  <c r="Q21" i="23"/>
  <c r="Q15" i="23"/>
  <c r="Q14" i="23"/>
  <c r="Q13" i="23"/>
  <c r="Q12" i="23"/>
  <c r="Q11" i="23"/>
  <c r="Q10" i="23"/>
  <c r="Q9" i="23"/>
  <c r="Q8" i="23"/>
  <c r="Q7" i="23"/>
  <c r="Q6" i="23"/>
  <c r="A6" i="23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Q5" i="23"/>
  <c r="Q25" i="9"/>
  <c r="Q24" i="9"/>
  <c r="Q23" i="9"/>
  <c r="Q22" i="9"/>
  <c r="Q21" i="9"/>
  <c r="Q15" i="9"/>
  <c r="Q14" i="9"/>
  <c r="Q13" i="9"/>
  <c r="Q12" i="9"/>
  <c r="Q11" i="9"/>
  <c r="Q10" i="9"/>
  <c r="Q9" i="9"/>
  <c r="Q8" i="9"/>
  <c r="Q7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Q6" i="9"/>
  <c r="A6" i="9"/>
  <c r="Q5" i="9"/>
  <c r="AI77" i="4" l="1"/>
  <c r="AU77" i="4"/>
  <c r="L77" i="4"/>
  <c r="A114" i="4"/>
  <c r="W77" i="4"/>
  <c r="R30" i="5"/>
  <c r="R27" i="5"/>
  <c r="G46" i="7"/>
  <c r="J46" i="7" s="1"/>
  <c r="A151" i="6"/>
  <c r="L151" i="6" s="1"/>
  <c r="W151" i="6" s="1"/>
  <c r="AI151" i="6" s="1"/>
  <c r="AU151" i="6" s="1"/>
  <c r="L77" i="6"/>
  <c r="W114" i="6"/>
  <c r="L40" i="6"/>
  <c r="W77" i="6"/>
  <c r="AI114" i="6"/>
  <c r="L2" i="6"/>
  <c r="W40" i="6"/>
  <c r="AI77" i="6"/>
  <c r="AU114" i="6"/>
  <c r="A89" i="7"/>
  <c r="M46" i="7"/>
  <c r="P46" i="7" s="1"/>
  <c r="Y46" i="7"/>
  <c r="W2" i="6"/>
  <c r="AI40" i="6"/>
  <c r="L40" i="4"/>
  <c r="W40" i="4"/>
  <c r="A151" i="4" l="1"/>
  <c r="L151" i="4" s="1"/>
  <c r="W151" i="4" s="1"/>
  <c r="AI151" i="4" s="1"/>
  <c r="AU151" i="4" s="1"/>
  <c r="AI114" i="4"/>
  <c r="AU114" i="4"/>
  <c r="W114" i="4"/>
  <c r="L114" i="4"/>
  <c r="Y89" i="7"/>
  <c r="G89" i="7"/>
  <c r="J89" i="7" s="1"/>
  <c r="S89" i="7"/>
  <c r="V89" i="7" s="1"/>
  <c r="M89" i="7"/>
  <c r="P89" i="7" s="1"/>
  <c r="A132" i="7"/>
  <c r="Y132" i="7" l="1"/>
  <c r="S132" i="7"/>
  <c r="V132" i="7" s="1"/>
  <c r="G132" i="7"/>
  <c r="J132" i="7" s="1"/>
  <c r="M132" i="7"/>
  <c r="P132" i="7" s="1"/>
  <c r="A175" i="7"/>
  <c r="G175" i="7" s="1"/>
  <c r="M175" i="7" l="1"/>
  <c r="J175" i="7"/>
  <c r="S175" i="7" l="1"/>
  <c r="P175" i="7"/>
  <c r="V175" i="7" l="1"/>
  <c r="Y175" i="7"/>
  <c r="AB175" i="7" s="1"/>
</calcChain>
</file>

<file path=xl/sharedStrings.xml><?xml version="1.0" encoding="utf-8"?>
<sst xmlns="http://schemas.openxmlformats.org/spreadsheetml/2006/main" count="2624" uniqueCount="446">
  <si>
    <t>桃源國小115年3月份 營養午餐 素食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</si>
  <si>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</si>
  <si>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</si>
  <si>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</si>
  <si>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</si>
  <si>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</si>
  <si>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</si>
  <si>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</si>
  <si>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</si>
  <si>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</si>
  <si>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</si>
  <si>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</si>
  <si>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</si>
  <si>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</si>
  <si>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</si>
  <si>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</si>
  <si>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</si>
  <si>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</si>
  <si>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</si>
  <si>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</si>
  <si>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一</t>
  </si>
  <si>
    <t>有機高麗菜</t>
  </si>
  <si>
    <t>水果</t>
  </si>
  <si>
    <t>二</t>
  </si>
  <si>
    <t>胚芽飯</t>
  </si>
  <si>
    <t>滷蘭花乾X1</t>
  </si>
  <si>
    <t>有機味美菜</t>
  </si>
  <si>
    <t>保久乳</t>
  </si>
  <si>
    <t>三</t>
  </si>
  <si>
    <t>五穀飯</t>
  </si>
  <si>
    <t>地瓜葉</t>
  </si>
  <si>
    <t>四</t>
  </si>
  <si>
    <t>小米芝麻飯</t>
  </si>
  <si>
    <t>有機荷葉白菜</t>
  </si>
  <si>
    <t>五</t>
  </si>
  <si>
    <t>蒜香菠菜</t>
  </si>
  <si>
    <t>燕麥飯</t>
  </si>
  <si>
    <r>
      <rPr>
        <b/>
        <sz val="16"/>
        <rFont val="微軟正黑體"/>
        <family val="2"/>
        <charset val="136"/>
      </rPr>
      <t xml:space="preserve">*蜜汁豆干
</t>
    </r>
    <r>
      <rPr>
        <b/>
        <sz val="12"/>
        <rFont val="微軟正黑體"/>
        <family val="2"/>
        <charset val="136"/>
      </rPr>
      <t>(豆干、*白芝麻)</t>
    </r>
  </si>
  <si>
    <r>
      <rPr>
        <b/>
        <sz val="16"/>
        <rFont val="微軟正黑體"/>
        <family val="2"/>
        <charset val="136"/>
      </rPr>
      <t xml:space="preserve">雙色花椰
</t>
    </r>
    <r>
      <rPr>
        <b/>
        <sz val="12"/>
        <rFont val="微軟正黑體"/>
        <family val="2"/>
        <charset val="136"/>
      </rPr>
      <t>(青花椰、白花椰、香菇)</t>
    </r>
  </si>
  <si>
    <t>有機山東大白菜</t>
  </si>
  <si>
    <t>糙米飯</t>
  </si>
  <si>
    <t>有機小白菜</t>
  </si>
  <si>
    <t>紫米飯</t>
  </si>
  <si>
    <r>
      <rPr>
        <b/>
        <sz val="16"/>
        <rFont val="微軟正黑體"/>
        <family val="2"/>
        <charset val="136"/>
      </rPr>
      <t xml:space="preserve">素肉豆腐
</t>
    </r>
    <r>
      <rPr>
        <b/>
        <sz val="12"/>
        <rFont val="微軟正黑體"/>
        <family val="2"/>
        <charset val="136"/>
      </rPr>
      <t>(豆腐、素絞肉、毛豆仁)</t>
    </r>
  </si>
  <si>
    <r>
      <rPr>
        <b/>
        <sz val="16"/>
        <rFont val="微軟正黑體"/>
        <family val="2"/>
        <charset val="136"/>
      </rPr>
      <t xml:space="preserve">三杯茄子
</t>
    </r>
    <r>
      <rPr>
        <b/>
        <sz val="12"/>
        <rFont val="微軟正黑體"/>
        <family val="2"/>
        <charset val="136"/>
      </rPr>
      <t>(茄子、九層塔)</t>
    </r>
  </si>
  <si>
    <t>青江菜</t>
  </si>
  <si>
    <t>燒素排X1</t>
  </si>
  <si>
    <t>有機山茼蒿</t>
  </si>
  <si>
    <t>地瓜飯</t>
  </si>
  <si>
    <r>
      <rPr>
        <b/>
        <sz val="16"/>
        <rFont val="微軟正黑體"/>
        <family val="2"/>
        <charset val="136"/>
      </rPr>
      <t xml:space="preserve">香椿豆腐
</t>
    </r>
    <r>
      <rPr>
        <b/>
        <sz val="12"/>
        <rFont val="微軟正黑體"/>
        <family val="2"/>
        <charset val="136"/>
      </rPr>
      <t>(豆腐、結頭菜、三色豆)</t>
    </r>
  </si>
  <si>
    <r>
      <rPr>
        <b/>
        <sz val="16"/>
        <rFont val="微軟正黑體"/>
        <family val="2"/>
        <charset val="136"/>
      </rPr>
      <t xml:space="preserve">筍炒干片
</t>
    </r>
    <r>
      <rPr>
        <b/>
        <sz val="12"/>
        <rFont val="微軟正黑體"/>
        <family val="2"/>
        <charset val="136"/>
      </rPr>
      <t>(筍、豆干)</t>
    </r>
  </si>
  <si>
    <t>小白菜</t>
  </si>
  <si>
    <r>
      <rPr>
        <b/>
        <sz val="16"/>
        <rFont val="微軟正黑體"/>
        <family val="2"/>
        <charset val="136"/>
      </rPr>
      <t xml:space="preserve">藥膳洋芋湯
</t>
    </r>
    <r>
      <rPr>
        <b/>
        <sz val="12"/>
        <rFont val="微軟正黑體"/>
        <family val="2"/>
        <charset val="136"/>
      </rPr>
      <t>(洋芋、豆捲)</t>
    </r>
  </si>
  <si>
    <t>有機油江菜</t>
  </si>
  <si>
    <r>
      <rPr>
        <b/>
        <sz val="16"/>
        <rFont val="Microsoft JhengHei"/>
        <charset val="136"/>
      </rPr>
      <t xml:space="preserve">鮮蔬炒烏龍
</t>
    </r>
    <r>
      <rPr>
        <b/>
        <sz val="12"/>
        <rFont val="Microsoft JhengHei"/>
        <charset val="136"/>
      </rPr>
      <t>(烏龍麵、高麗菜、紅蘿蔔、黑木耳)</t>
    </r>
  </si>
  <si>
    <t>有機福山萵苣</t>
  </si>
  <si>
    <t>玉米飯</t>
  </si>
  <si>
    <t>花椰菜</t>
  </si>
  <si>
    <t>小米飯</t>
  </si>
  <si>
    <t>有機A菜</t>
  </si>
  <si>
    <r>
      <rPr>
        <b/>
        <sz val="16"/>
        <rFont val="微軟正黑體"/>
        <family val="2"/>
        <charset val="136"/>
      </rPr>
      <t xml:space="preserve">三色豆腐
</t>
    </r>
    <r>
      <rPr>
        <b/>
        <sz val="12"/>
        <rFont val="微軟正黑體"/>
        <family val="2"/>
        <charset val="136"/>
      </rPr>
      <t>(豆腐、素絞肉、三色豆)</t>
    </r>
  </si>
  <si>
    <t>高麗菜</t>
  </si>
  <si>
    <r>
      <rPr>
        <b/>
        <sz val="16"/>
        <rFont val="微軟正黑體"/>
        <family val="2"/>
        <charset val="136"/>
      </rPr>
      <t xml:space="preserve">枸杞瓜湯
</t>
    </r>
    <r>
      <rPr>
        <b/>
        <sz val="12"/>
        <rFont val="微軟正黑體"/>
        <family val="2"/>
        <charset val="136"/>
      </rPr>
      <t>(冬瓜、枸杞)</t>
    </r>
  </si>
  <si>
    <t>有機白松菜</t>
  </si>
  <si>
    <r>
      <rPr>
        <b/>
        <sz val="16"/>
        <rFont val="微軟正黑體"/>
        <family val="2"/>
        <charset val="136"/>
      </rPr>
      <t xml:space="preserve">香菇白菜
</t>
    </r>
    <r>
      <rPr>
        <b/>
        <sz val="12"/>
        <rFont val="微軟正黑體"/>
        <family val="2"/>
        <charset val="136"/>
      </rPr>
      <t>(大白菜、黑木耳、香菇)</t>
    </r>
  </si>
  <si>
    <r>
      <rPr>
        <b/>
        <sz val="16"/>
        <rFont val="微軟正黑體"/>
        <family val="2"/>
        <charset val="136"/>
      </rPr>
      <t xml:space="preserve">豆腐味噌湯
</t>
    </r>
    <r>
      <rPr>
        <b/>
        <sz val="12"/>
        <rFont val="微軟正黑體"/>
        <family val="2"/>
        <charset val="136"/>
      </rPr>
      <t>(豆腐、海帶芽)</t>
    </r>
  </si>
  <si>
    <t>菠菜</t>
  </si>
  <si>
    <r>
      <rPr>
        <b/>
        <sz val="16"/>
        <rFont val="微軟正黑體"/>
        <family val="2"/>
        <charset val="136"/>
      </rPr>
      <t xml:space="preserve">綠豆薏仁湯
</t>
    </r>
    <r>
      <rPr>
        <b/>
        <sz val="12"/>
        <rFont val="微軟正黑體"/>
        <family val="2"/>
        <charset val="136"/>
      </rPr>
      <t>(綠豆、薏仁)</t>
    </r>
  </si>
  <si>
    <r>
      <rPr>
        <b/>
        <sz val="16"/>
        <rFont val="微軟正黑體"/>
        <family val="2"/>
        <charset val="136"/>
      </rPr>
      <t xml:space="preserve">酸菜素肚
</t>
    </r>
    <r>
      <rPr>
        <b/>
        <sz val="12"/>
        <rFont val="微軟正黑體"/>
        <family val="2"/>
        <charset val="136"/>
      </rPr>
      <t>(素肚、酸菜)</t>
    </r>
  </si>
  <si>
    <r>
      <rPr>
        <b/>
        <sz val="16"/>
        <rFont val="微軟正黑體"/>
        <family val="2"/>
        <charset val="136"/>
      </rPr>
      <t xml:space="preserve">大黃瓜炒豆皮
</t>
    </r>
    <r>
      <rPr>
        <b/>
        <sz val="12"/>
        <rFont val="微軟正黑體"/>
        <family val="2"/>
        <charset val="136"/>
      </rPr>
      <t>(大黃瓜、豆皮、紅蘿蔔)</t>
    </r>
  </si>
  <si>
    <t>南瓜飯</t>
  </si>
  <si>
    <r>
      <rPr>
        <b/>
        <sz val="16"/>
        <rFont val="微軟正黑體"/>
        <family val="2"/>
        <charset val="136"/>
      </rPr>
      <t xml:space="preserve">香菇枸杞湯
</t>
    </r>
    <r>
      <rPr>
        <b/>
        <sz val="12"/>
        <rFont val="微軟正黑體"/>
        <family val="2"/>
        <charset val="136"/>
      </rPr>
      <t>(結頭菜、香菇、枸杞)</t>
    </r>
  </si>
  <si>
    <t>有機黑葉白菜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</si>
  <si>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</si>
  <si>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</si>
  <si>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</si>
  <si>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</si>
  <si>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</si>
  <si>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</si>
  <si>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</si>
  <si>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</si>
  <si>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</si>
  <si>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</si>
  <si>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</si>
  <si>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</si>
  <si>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</si>
  <si>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</si>
  <si>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</si>
  <si>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逸仙國小115年3月份 營養午餐 素食 菜單</t>
  </si>
  <si>
    <t>湖田國小115年3月份 營養午餐 素食 菜單</t>
  </si>
  <si>
    <t>陽明山國小115年3月份 營養午餐 素食 菜單</t>
  </si>
  <si>
    <t>關渡國小115年3月份 營養午餐 素食 菜單</t>
  </si>
  <si>
    <t>文化國小115年3月份 營養午餐 素食 菜單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</si>
  <si>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</si>
  <si>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</si>
  <si>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t>副菜二</t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</si>
  <si>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</si>
  <si>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</si>
  <si>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</si>
  <si>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</si>
  <si>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油菜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</si>
  <si>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</si>
  <si>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</si>
  <si>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</si>
  <si>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</si>
  <si>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</si>
  <si>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</si>
  <si>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</si>
  <si>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</si>
  <si>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</si>
  <si>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</si>
  <si>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</si>
  <si>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</si>
  <si>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</si>
  <si>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福山萵苣</t>
  </si>
  <si>
    <t>酸辣湯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</si>
  <si>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</si>
  <si>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</si>
  <si>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</si>
  <si>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</si>
  <si>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</si>
  <si>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</si>
  <si>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</si>
  <si>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</si>
  <si>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</si>
  <si>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</si>
  <si>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</si>
  <si>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</si>
  <si>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</si>
  <si>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</si>
  <si>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</si>
  <si>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</si>
  <si>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</si>
  <si>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</si>
  <si>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</si>
  <si>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</si>
  <si>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</si>
  <si>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</si>
  <si>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</si>
  <si>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</si>
  <si>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</si>
  <si>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</si>
  <si>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豚骨扁蒲湯</t>
  </si>
  <si>
    <t>茄汁義大利麵</t>
  </si>
  <si>
    <t>滷翅腿*2</t>
  </si>
  <si>
    <t>小芝麻包*1</t>
  </si>
  <si>
    <t>雙色木耳</t>
  </si>
  <si>
    <t>南瓜濃湯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</si>
  <si>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</si>
  <si>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</si>
  <si>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</si>
  <si>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</si>
  <si>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</si>
  <si>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</si>
  <si>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</si>
  <si>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</si>
  <si>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有機青松菜</t>
  </si>
  <si>
    <t>味噌海芽湯</t>
  </si>
  <si>
    <t>芝麻蜜汁雞丁</t>
  </si>
  <si>
    <t>三杯凍豆腐</t>
  </si>
  <si>
    <t>清炒大白菜</t>
  </si>
  <si>
    <t>蚵白菜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</si>
  <si>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</si>
  <si>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</si>
  <si>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</si>
  <si>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</si>
  <si>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</si>
  <si>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</si>
  <si>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</si>
  <si>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</si>
  <si>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</si>
  <si>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</si>
  <si>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</si>
  <si>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</si>
  <si>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</si>
  <si>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</si>
  <si>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</si>
  <si>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</si>
  <si>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</si>
  <si>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</si>
  <si>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</si>
  <si>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</si>
  <si>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</si>
  <si>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</si>
  <si>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</si>
  <si>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</si>
  <si>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</si>
  <si>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</si>
  <si>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</si>
  <si>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</si>
  <si>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</si>
  <si>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</si>
  <si>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</si>
  <si>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</si>
  <si>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</si>
  <si>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</si>
  <si>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</si>
  <si>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</si>
  <si>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</si>
  <si>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星期三</t>
  </si>
  <si>
    <t>星期四</t>
  </si>
  <si>
    <t>星期五</t>
  </si>
  <si>
    <t>主食</t>
  </si>
  <si>
    <t>g</t>
  </si>
  <si>
    <t>白米</t>
  </si>
  <si>
    <t>燕麥</t>
  </si>
  <si>
    <t>絞肉</t>
  </si>
  <si>
    <t>洋蔥小丁</t>
  </si>
  <si>
    <t>脆筍角</t>
  </si>
  <si>
    <t>碎花瓜</t>
  </si>
  <si>
    <t>副菜</t>
  </si>
  <si>
    <t>高麗菜切</t>
  </si>
  <si>
    <t>培根</t>
  </si>
  <si>
    <t>木耳絲</t>
  </si>
  <si>
    <t>紅K絲</t>
  </si>
  <si>
    <t>絞蒜</t>
  </si>
  <si>
    <t>豆芽菜</t>
  </si>
  <si>
    <t>香菇絲</t>
  </si>
  <si>
    <t>湯品</t>
  </si>
  <si>
    <t>白K小丁</t>
  </si>
  <si>
    <t>紅K小丁</t>
  </si>
  <si>
    <t>大骨</t>
  </si>
  <si>
    <t>有機白米</t>
  </si>
  <si>
    <t>胚芽米</t>
  </si>
  <si>
    <t>小米</t>
  </si>
  <si>
    <t>雞絲</t>
  </si>
  <si>
    <t>五穀米</t>
  </si>
  <si>
    <t>紫米</t>
  </si>
  <si>
    <t>紅蔥頭末</t>
  </si>
  <si>
    <t>蔥珠</t>
  </si>
  <si>
    <t>玉米粒</t>
  </si>
  <si>
    <t>肉角</t>
  </si>
  <si>
    <t>烏魚片</t>
  </si>
  <si>
    <t>P</t>
  </si>
  <si>
    <t>雞腿排</t>
  </si>
  <si>
    <t>p</t>
  </si>
  <si>
    <t>胸丁</t>
  </si>
  <si>
    <t>洋芋中丁</t>
  </si>
  <si>
    <t>番茄小丁</t>
  </si>
  <si>
    <t>蜜汁醬</t>
  </si>
  <si>
    <t>排骨丁</t>
  </si>
  <si>
    <t>杏鮑菇大丁</t>
  </si>
  <si>
    <t>洋蔥中丁</t>
  </si>
  <si>
    <t>番茄醬</t>
  </si>
  <si>
    <t>白芝麻</t>
  </si>
  <si>
    <t>洋蔥大丁</t>
  </si>
  <si>
    <t>九層塔</t>
  </si>
  <si>
    <t>香菇片</t>
  </si>
  <si>
    <t>洋芋大丁</t>
  </si>
  <si>
    <t>薑片</t>
  </si>
  <si>
    <t>香茅</t>
  </si>
  <si>
    <t>蒜末</t>
  </si>
  <si>
    <t>甜椒</t>
  </si>
  <si>
    <t>蒜仁</t>
  </si>
  <si>
    <t>椰奶</t>
  </si>
  <si>
    <t>腰果</t>
  </si>
  <si>
    <t>咖哩</t>
  </si>
  <si>
    <t>鳳梨角</t>
  </si>
  <si>
    <t>液蛋</t>
  </si>
  <si>
    <t>豆捲</t>
  </si>
  <si>
    <t>絲瓜厚片</t>
  </si>
  <si>
    <t>帶皮南瓜中丁</t>
  </si>
  <si>
    <t>洋蔥粗絲</t>
  </si>
  <si>
    <t>秀珍菇</t>
  </si>
  <si>
    <t>四角油腐</t>
  </si>
  <si>
    <t>紅K片</t>
  </si>
  <si>
    <t>紅k絲</t>
  </si>
  <si>
    <t>粉絲</t>
  </si>
  <si>
    <t>毛豆仁</t>
  </si>
  <si>
    <t>木耳片</t>
  </si>
  <si>
    <t>枸杞</t>
  </si>
  <si>
    <t>鴻喜菇</t>
  </si>
  <si>
    <t>茄子段</t>
  </si>
  <si>
    <t>CAS洋芋</t>
  </si>
  <si>
    <t>蘭花干</t>
  </si>
  <si>
    <t>黑輪條</t>
  </si>
  <si>
    <t>豆瓣醬</t>
  </si>
  <si>
    <t>百頁豆腐</t>
  </si>
  <si>
    <t>油片絲</t>
  </si>
  <si>
    <t>三色豆</t>
  </si>
  <si>
    <t>山粉圓</t>
  </si>
  <si>
    <t>紫菜</t>
  </si>
  <si>
    <t>筍絲</t>
  </si>
  <si>
    <t>大黃瓜丁</t>
  </si>
  <si>
    <t>海帶芽</t>
  </si>
  <si>
    <t>冬瓜茶磚</t>
  </si>
  <si>
    <t>盒蛋</t>
  </si>
  <si>
    <t>豆腐絲</t>
  </si>
  <si>
    <t>柴魚片</t>
  </si>
  <si>
    <t>蔥花</t>
  </si>
  <si>
    <t>薑絲</t>
  </si>
  <si>
    <t>金針菇</t>
  </si>
  <si>
    <t>虱目魚丸</t>
  </si>
  <si>
    <t>螺旋麵</t>
  </si>
  <si>
    <t>芝麻</t>
  </si>
  <si>
    <t>玉米</t>
  </si>
  <si>
    <t>紅藜麥</t>
  </si>
  <si>
    <t>豬絞肉</t>
  </si>
  <si>
    <t>杏鮑菇中丁</t>
  </si>
  <si>
    <t>番茄糊</t>
  </si>
  <si>
    <t>水鯊魚丁</t>
  </si>
  <si>
    <t>雞翅腿</t>
  </si>
  <si>
    <t>南瓜中丁</t>
  </si>
  <si>
    <t>地瓜中丁</t>
  </si>
  <si>
    <t>豬腳丁</t>
  </si>
  <si>
    <t>奶粉</t>
  </si>
  <si>
    <t>紅K中丁</t>
  </si>
  <si>
    <t>筍乾</t>
  </si>
  <si>
    <t>大白菜切</t>
  </si>
  <si>
    <t>海鮮丸</t>
  </si>
  <si>
    <t>芝麻包</t>
  </si>
  <si>
    <t>海苔粉</t>
  </si>
  <si>
    <t>杏鮑菇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</si>
  <si>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</si>
  <si>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</si>
  <si>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</si>
  <si>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</si>
  <si>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</si>
  <si>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</si>
  <si>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</si>
  <si>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黑木耳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</si>
  <si>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</si>
  <si>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</si>
  <si>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</si>
  <si>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</si>
  <si>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</si>
  <si>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</si>
  <si>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</si>
  <si>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</si>
  <si>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扁蒲粗條</t>
  </si>
  <si>
    <t>湯圓</t>
  </si>
  <si>
    <t>南瓜泥</t>
  </si>
  <si>
    <t>味噌</t>
  </si>
  <si>
    <t>洋芋小丁</t>
  </si>
  <si>
    <t>麵粉</t>
  </si>
  <si>
    <t>地瓜小丁</t>
  </si>
  <si>
    <t>糙米</t>
  </si>
  <si>
    <t>紅藜</t>
  </si>
  <si>
    <t>雞胸丁</t>
  </si>
  <si>
    <t>豬排</t>
  </si>
  <si>
    <t>大白菜</t>
  </si>
  <si>
    <t>地瓜大丁</t>
  </si>
  <si>
    <t>蔥段</t>
  </si>
  <si>
    <t>年糕</t>
  </si>
  <si>
    <t>結頭菜小丁</t>
  </si>
  <si>
    <t>木耳</t>
  </si>
  <si>
    <t>洋蔥</t>
  </si>
  <si>
    <t>泡菜</t>
  </si>
  <si>
    <t>味霖</t>
  </si>
  <si>
    <t>義式香料</t>
  </si>
  <si>
    <t>凍豆腐</t>
  </si>
  <si>
    <t>冬瓜中丁</t>
  </si>
  <si>
    <t>干丁</t>
  </si>
  <si>
    <t>鮑菇中丁</t>
  </si>
  <si>
    <t>紅k片</t>
  </si>
  <si>
    <t>玉米筍</t>
  </si>
  <si>
    <t>蒜頭</t>
  </si>
  <si>
    <t>大黑干</t>
  </si>
  <si>
    <t>毛豆莢</t>
  </si>
  <si>
    <t>麵筋</t>
  </si>
  <si>
    <t>芋頭小丁</t>
  </si>
  <si>
    <t>西谷米</t>
  </si>
  <si>
    <t>薄豆腐中丁</t>
  </si>
  <si>
    <t>烏龍麵</t>
  </si>
  <si>
    <t>薑黃粉</t>
  </si>
  <si>
    <t>雞翅</t>
  </si>
  <si>
    <t>排骨</t>
  </si>
  <si>
    <t>魷魚圈</t>
  </si>
  <si>
    <t>海帶結</t>
  </si>
  <si>
    <t>結頭菜中丁</t>
  </si>
  <si>
    <t>麵輪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</si>
  <si>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</si>
  <si>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</si>
  <si>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</si>
  <si>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</si>
  <si>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</si>
  <si>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</si>
  <si>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</si>
  <si>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豆干片</t>
  </si>
  <si>
    <t>紅k粗絲</t>
  </si>
  <si>
    <t>芹菜段</t>
  </si>
  <si>
    <t>肉絲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</si>
  <si>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</si>
  <si>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</si>
  <si>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</si>
  <si>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</si>
  <si>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</si>
  <si>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</si>
  <si>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</si>
  <si>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</si>
  <si>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</si>
  <si>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</si>
  <si>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</si>
  <si>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</si>
  <si>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</si>
  <si>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小紅豆包x1</t>
    <phoneticPr fontId="71" type="noConversion"/>
  </si>
  <si>
    <r>
      <t xml:space="preserve">紅藜飯
</t>
    </r>
    <r>
      <rPr>
        <b/>
        <sz val="12"/>
        <rFont val="微軟正黑體"/>
        <family val="2"/>
        <charset val="136"/>
      </rPr>
      <t>(白米、紅藜)</t>
    </r>
    <phoneticPr fontId="71" type="noConversion"/>
  </si>
  <si>
    <r>
      <t xml:space="preserve">壽喜燒豆捲
</t>
    </r>
    <r>
      <rPr>
        <b/>
        <sz val="12"/>
        <rFont val="微軟正黑體"/>
        <family val="2"/>
        <charset val="136"/>
      </rPr>
      <t>(豆捲、大白菜、鴻喜菇)</t>
    </r>
    <phoneticPr fontId="71" type="noConversion"/>
  </si>
  <si>
    <r>
      <t xml:space="preserve">豆干滷味
</t>
    </r>
    <r>
      <rPr>
        <b/>
        <sz val="12"/>
        <rFont val="微軟正黑體"/>
        <family val="2"/>
        <charset val="136"/>
      </rPr>
      <t>(豆干、紅蘿蔔、白蘿蔔、海帶結)</t>
    </r>
    <phoneticPr fontId="71" type="noConversion"/>
  </si>
  <si>
    <r>
      <t xml:space="preserve">番茄玉米湯
</t>
    </r>
    <r>
      <rPr>
        <b/>
        <sz val="12"/>
        <rFont val="微軟正黑體"/>
        <family val="2"/>
        <charset val="136"/>
      </rPr>
      <t>(番茄、玉米)</t>
    </r>
    <phoneticPr fontId="71" type="noConversion"/>
  </si>
  <si>
    <r>
      <t xml:space="preserve">三杯豆包
</t>
    </r>
    <r>
      <rPr>
        <b/>
        <sz val="12"/>
        <rFont val="微軟正黑體"/>
        <family val="2"/>
        <charset val="136"/>
      </rPr>
      <t>(豆包、杏鮑菇、紅椒、黃椒、九層塔、薑)</t>
    </r>
    <phoneticPr fontId="71" type="noConversion"/>
  </si>
  <si>
    <r>
      <t xml:space="preserve">酸辣湯
</t>
    </r>
    <r>
      <rPr>
        <b/>
        <sz val="12"/>
        <rFont val="微軟正黑體"/>
        <family val="2"/>
        <charset val="136"/>
      </rPr>
      <t>(薄豆腐、紅蘿蔔、黑木耳、金針菇)</t>
    </r>
    <phoneticPr fontId="71" type="noConversion"/>
  </si>
  <si>
    <r>
      <t xml:space="preserve">藥膳洋芋豆腐
</t>
    </r>
    <r>
      <rPr>
        <b/>
        <sz val="12"/>
        <rFont val="微軟正黑體"/>
        <family val="2"/>
        <charset val="136"/>
      </rPr>
      <t>(洋芋、凍豆腐)</t>
    </r>
    <phoneticPr fontId="71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</si>
  <si>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(大白菜、黑木耳、紅蘿蔔)</t>
    </r>
    <phoneticPr fontId="71" type="noConversion"/>
  </si>
  <si>
    <r>
      <t xml:space="preserve">薑絲冬瓜湯
</t>
    </r>
    <r>
      <rPr>
        <b/>
        <sz val="12"/>
        <rFont val="微軟正黑體"/>
        <family val="2"/>
        <charset val="136"/>
      </rPr>
      <t>(冬瓜、薑)</t>
    </r>
    <phoneticPr fontId="71" type="noConversion"/>
  </si>
  <si>
    <r>
      <t xml:space="preserve">塔香豆腸
</t>
    </r>
    <r>
      <rPr>
        <b/>
        <sz val="12"/>
        <rFont val="微軟正黑體"/>
        <family val="2"/>
        <charset val="136"/>
      </rPr>
      <t>(豆腸、九層塔)</t>
    </r>
    <phoneticPr fontId="71" type="noConversion"/>
  </si>
  <si>
    <r>
      <t xml:space="preserve">紅絲花椰菜
</t>
    </r>
    <r>
      <rPr>
        <b/>
        <sz val="12"/>
        <rFont val="微軟正黑體"/>
        <family val="2"/>
        <charset val="136"/>
      </rPr>
      <t>(花椰菜、紅蘿蔔)</t>
    </r>
    <phoneticPr fontId="71" type="noConversion"/>
  </si>
  <si>
    <r>
      <t xml:space="preserve">*燒仙草
</t>
    </r>
    <r>
      <rPr>
        <b/>
        <sz val="12"/>
        <color theme="1"/>
        <rFont val="微軟正黑體"/>
        <family val="2"/>
        <charset val="136"/>
      </rPr>
      <t>(*密八寶、芋圓、仙草液)</t>
    </r>
    <phoneticPr fontId="71" type="noConversion"/>
  </si>
  <si>
    <r>
      <t xml:space="preserve">彩蔬炒飯
</t>
    </r>
    <r>
      <rPr>
        <b/>
        <sz val="12"/>
        <rFont val="微軟正黑體"/>
        <family val="2"/>
        <charset val="136"/>
      </rPr>
      <t>(白米、三色豆、玉米)</t>
    </r>
    <phoneticPr fontId="71" type="noConversion"/>
  </si>
  <si>
    <r>
      <t xml:space="preserve">芝香海帶結
</t>
    </r>
    <r>
      <rPr>
        <b/>
        <sz val="12"/>
        <rFont val="微軟正黑體"/>
        <family val="2"/>
        <charset val="136"/>
      </rPr>
      <t>(海帶結、結頭菜、*白芝麻)</t>
    </r>
    <phoneticPr fontId="71" type="noConversion"/>
  </si>
  <si>
    <r>
      <t xml:space="preserve">麻油高麗菜
</t>
    </r>
    <r>
      <rPr>
        <b/>
        <sz val="12"/>
        <rFont val="微軟正黑體"/>
        <family val="2"/>
        <charset val="136"/>
      </rPr>
      <t>(高麗菜、杏鮑菇、薑)</t>
    </r>
    <phoneticPr fontId="7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</si>
  <si>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(大白菜、金針菇、肉骨茶包)</t>
    </r>
    <phoneticPr fontId="71" type="noConversion"/>
  </si>
  <si>
    <r>
      <t xml:space="preserve">味噌蔬菜湯
</t>
    </r>
    <r>
      <rPr>
        <b/>
        <sz val="12"/>
        <rFont val="微軟正黑體"/>
        <family val="2"/>
        <charset val="136"/>
      </rPr>
      <t>(高麗菜、金針菇)</t>
    </r>
    <phoneticPr fontId="71" type="noConversion"/>
  </si>
  <si>
    <r>
      <t xml:space="preserve">豆皮高麗
</t>
    </r>
    <r>
      <rPr>
        <b/>
        <sz val="12"/>
        <rFont val="微軟正黑體"/>
        <family val="2"/>
        <charset val="136"/>
      </rPr>
      <t>(高麗菜、豆皮、紅蘿蔔)</t>
    </r>
    <phoneticPr fontId="71" type="noConversion"/>
  </si>
  <si>
    <r>
      <t xml:space="preserve">關東煮
</t>
    </r>
    <r>
      <rPr>
        <b/>
        <sz val="12"/>
        <rFont val="微軟正黑體"/>
        <family val="2"/>
        <charset val="136"/>
      </rPr>
      <t>(油豆腐、白蘿蔔、甜不辣)</t>
    </r>
    <phoneticPr fontId="71" type="noConversion"/>
  </si>
  <si>
    <r>
      <t xml:space="preserve">黑糖地瓜甜湯
</t>
    </r>
    <r>
      <rPr>
        <b/>
        <sz val="12"/>
        <rFont val="微軟正黑體"/>
        <family val="2"/>
        <charset val="136"/>
      </rPr>
      <t>(地瓜、黑糖)</t>
    </r>
    <phoneticPr fontId="71" type="noConversion"/>
  </si>
  <si>
    <r>
      <t xml:space="preserve">薑絲海芽湯
</t>
    </r>
    <r>
      <rPr>
        <b/>
        <sz val="12"/>
        <rFont val="微軟正黑體"/>
        <family val="2"/>
        <charset val="136"/>
      </rPr>
      <t>(海帶芽、薑)</t>
    </r>
    <phoneticPr fontId="71" type="noConversion"/>
  </si>
  <si>
    <r>
      <t xml:space="preserve">南瓜米粉
</t>
    </r>
    <r>
      <rPr>
        <b/>
        <sz val="12"/>
        <rFont val="微軟正黑體"/>
        <family val="2"/>
        <charset val="136"/>
      </rPr>
      <t>(米粉、高麗菜、素絞肉、南瓜、香菇)</t>
    </r>
    <phoneticPr fontId="71" type="noConversion"/>
  </si>
  <si>
    <r>
      <t xml:space="preserve">清炒四季豆
</t>
    </r>
    <r>
      <rPr>
        <b/>
        <sz val="12"/>
        <rFont val="微軟正黑體"/>
        <family val="2"/>
        <charset val="136"/>
      </rPr>
      <t>(四季豆、紅蘿蔔)</t>
    </r>
    <phoneticPr fontId="71" type="noConversion"/>
  </si>
  <si>
    <r>
      <t xml:space="preserve">清燉蘿蔔湯
</t>
    </r>
    <r>
      <rPr>
        <b/>
        <sz val="12"/>
        <rFont val="微軟正黑體"/>
        <family val="2"/>
        <charset val="136"/>
      </rPr>
      <t>(白蘿蔔、紅蘿蔔)</t>
    </r>
    <phoneticPr fontId="71" type="noConversion"/>
  </si>
  <si>
    <r>
      <t xml:space="preserve">摩摩喳喳
</t>
    </r>
    <r>
      <rPr>
        <b/>
        <sz val="12"/>
        <rFont val="微軟正黑體"/>
        <family val="2"/>
        <charset val="136"/>
      </rPr>
      <t>(芋頭、西谷米、QQ圓)</t>
    </r>
    <phoneticPr fontId="7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</si>
  <si>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(豆腐、南瓜、青豆仁)</t>
    </r>
    <phoneticPr fontId="71" type="noConversion"/>
  </si>
  <si>
    <r>
      <t xml:space="preserve">泰式打拋素肉
</t>
    </r>
    <r>
      <rPr>
        <b/>
        <sz val="12"/>
        <rFont val="微軟正黑體"/>
        <family val="2"/>
        <charset val="136"/>
      </rPr>
      <t>(素肉、筍、番茄、九層塔)</t>
    </r>
    <phoneticPr fontId="7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</si>
  <si>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(玉米、豆干、三色豆)</t>
    </r>
    <phoneticPr fontId="7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</si>
  <si>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(小黃瓜、素雞)</t>
    </r>
    <phoneticPr fontId="71" type="noConversion"/>
  </si>
  <si>
    <r>
      <t xml:space="preserve">玉米洋芋湯
</t>
    </r>
    <r>
      <rPr>
        <b/>
        <sz val="12"/>
        <rFont val="微軟正黑體"/>
        <family val="2"/>
        <charset val="136"/>
      </rPr>
      <t>(玉米、洋芋)</t>
    </r>
    <phoneticPr fontId="71" type="noConversion"/>
  </si>
  <si>
    <r>
      <t xml:space="preserve">筍絲木耳湯
</t>
    </r>
    <r>
      <rPr>
        <b/>
        <sz val="12"/>
        <rFont val="微軟正黑體"/>
        <family val="2"/>
        <charset val="136"/>
      </rPr>
      <t>(筍、木耳)</t>
    </r>
    <phoneticPr fontId="71" type="noConversion"/>
  </si>
  <si>
    <r>
      <t xml:space="preserve">冬瓜滷麵輪
</t>
    </r>
    <r>
      <rPr>
        <b/>
        <sz val="12"/>
        <rFont val="微軟正黑體"/>
        <family val="2"/>
        <charset val="136"/>
      </rPr>
      <t>(冬瓜、紅蘿蔔、麵輪)</t>
    </r>
    <phoneticPr fontId="71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</si>
  <si>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(素雞、小黃瓜)</t>
    </r>
    <phoneticPr fontId="71" type="noConversion"/>
  </si>
  <si>
    <r>
      <t xml:space="preserve">咖哩油腐
</t>
    </r>
    <r>
      <rPr>
        <b/>
        <sz val="12"/>
        <rFont val="微軟正黑體"/>
        <family val="2"/>
        <charset val="136"/>
      </rPr>
      <t>(油豆腐、洋芋、紅蘿蔔)</t>
    </r>
    <phoneticPr fontId="71" type="noConversion"/>
  </si>
  <si>
    <r>
      <t xml:space="preserve">清炒花椰
</t>
    </r>
    <r>
      <rPr>
        <b/>
        <sz val="12"/>
        <rFont val="微軟正黑體"/>
        <family val="2"/>
        <charset val="136"/>
      </rPr>
      <t>(花椰菜、紅蘿蔔、黑木耳)</t>
    </r>
    <phoneticPr fontId="71" type="noConversion"/>
  </si>
  <si>
    <r>
      <t xml:space="preserve">番茄針菇湯
</t>
    </r>
    <r>
      <rPr>
        <b/>
        <sz val="12"/>
        <rFont val="微軟正黑體"/>
        <family val="2"/>
        <charset val="136"/>
      </rPr>
      <t>(番茄、金針菇)</t>
    </r>
    <phoneticPr fontId="71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</si>
  <si>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(白蘿蔔、紅蘿蔔、蒟蒻)</t>
    </r>
    <phoneticPr fontId="71" type="noConversion"/>
  </si>
  <si>
    <r>
      <t xml:space="preserve">*滷素肉燥飯
</t>
    </r>
    <r>
      <rPr>
        <b/>
        <sz val="12"/>
        <rFont val="微軟正黑體"/>
        <family val="2"/>
        <charset val="136"/>
      </rPr>
      <t>(白米、素絞肉、玉米、毛豆)</t>
    </r>
    <phoneticPr fontId="71" type="noConversion"/>
  </si>
  <si>
    <r>
      <t xml:space="preserve">麻香高麗油腐
</t>
    </r>
    <r>
      <rPr>
        <b/>
        <sz val="12"/>
        <rFont val="微軟正黑體"/>
        <family val="2"/>
        <charset val="136"/>
      </rPr>
      <t>(高麗菜、油豆腐、枸杞)</t>
    </r>
    <phoneticPr fontId="71" type="noConversion"/>
  </si>
  <si>
    <r>
      <t xml:space="preserve">青木瓜紅棗湯
</t>
    </r>
    <r>
      <rPr>
        <b/>
        <sz val="12"/>
        <rFont val="微軟正黑體"/>
        <family val="2"/>
        <charset val="136"/>
      </rPr>
      <t>(青木瓜、紅棗)</t>
    </r>
    <phoneticPr fontId="71" type="noConversion"/>
  </si>
  <si>
    <r>
      <t xml:space="preserve">義式洋芋油腐
</t>
    </r>
    <r>
      <rPr>
        <b/>
        <sz val="12"/>
        <rFont val="微軟正黑體"/>
        <family val="2"/>
        <charset val="136"/>
      </rPr>
      <t>(洋芋、油豆腐)</t>
    </r>
    <phoneticPr fontId="71" type="noConversion"/>
  </si>
  <si>
    <r>
      <t xml:space="preserve">紅燒豆腐
</t>
    </r>
    <r>
      <rPr>
        <b/>
        <sz val="12"/>
        <rFont val="微軟正黑體"/>
        <family val="2"/>
        <charset val="136"/>
      </rPr>
      <t>(板豆腐、素絞肉、三色豆)</t>
    </r>
    <phoneticPr fontId="71" type="noConversion"/>
  </si>
  <si>
    <r>
      <t xml:space="preserve">針菇白菜
</t>
    </r>
    <r>
      <rPr>
        <b/>
        <sz val="12"/>
        <rFont val="微軟正黑體"/>
        <family val="2"/>
        <charset val="136"/>
      </rPr>
      <t>(大白菜、豆捲、金針菇、黑木耳)</t>
    </r>
    <phoneticPr fontId="71" type="noConversion"/>
  </si>
  <si>
    <r>
      <t xml:space="preserve">冬瓜薑片湯
</t>
    </r>
    <r>
      <rPr>
        <b/>
        <sz val="12"/>
        <rFont val="微軟正黑體"/>
        <family val="2"/>
        <charset val="136"/>
      </rPr>
      <t>(冬瓜、薑)</t>
    </r>
    <phoneticPr fontId="71" type="noConversion"/>
  </si>
  <si>
    <r>
      <t xml:space="preserve">紅燒素肉
</t>
    </r>
    <r>
      <rPr>
        <b/>
        <sz val="12"/>
        <rFont val="微軟正黑體"/>
        <family val="2"/>
        <charset val="136"/>
      </rPr>
      <t>(素肉、白蘿蔔、紅蘿蔔、豆干)</t>
    </r>
    <phoneticPr fontId="71" type="noConversion"/>
  </si>
  <si>
    <r>
      <t xml:space="preserve">三杯腐竹
</t>
    </r>
    <r>
      <rPr>
        <b/>
        <sz val="12"/>
        <rFont val="微軟正黑體"/>
        <family val="2"/>
        <charset val="136"/>
      </rPr>
      <t>(杏鮑菇、腐竹、九層塔、薑)</t>
    </r>
    <phoneticPr fontId="71" type="noConversion"/>
  </si>
  <si>
    <r>
      <t xml:space="preserve">咖哩洋芋豆腐
</t>
    </r>
    <r>
      <rPr>
        <b/>
        <sz val="12"/>
        <rFont val="微軟正黑體"/>
        <family val="2"/>
        <charset val="136"/>
      </rPr>
      <t>(豆腐、洋芋、紅蘿蔔、青豆仁)</t>
    </r>
    <phoneticPr fontId="71" type="noConversion"/>
  </si>
  <si>
    <r>
      <t xml:space="preserve">菇香花椰
</t>
    </r>
    <r>
      <rPr>
        <b/>
        <sz val="12"/>
        <rFont val="微軟正黑體"/>
        <family val="2"/>
        <charset val="136"/>
      </rPr>
      <t>(花椰菜、香菇)</t>
    </r>
    <phoneticPr fontId="71" type="noConversion"/>
  </si>
  <si>
    <r>
      <t xml:space="preserve">南瓜玉米湯
</t>
    </r>
    <r>
      <rPr>
        <b/>
        <sz val="12"/>
        <rFont val="微軟正黑體"/>
        <family val="2"/>
        <charset val="136"/>
      </rPr>
      <t>(南瓜、玉米粒)</t>
    </r>
    <phoneticPr fontId="71" type="noConversion"/>
  </si>
  <si>
    <t>兒童節特餐</t>
    <phoneticPr fontId="7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</si>
</sst>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</numFmts>
  <fonts count="72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標楷體"/>
      <family val="4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name val="微軟正黑體"/>
      <family val="2"/>
      <charset val="136"/>
    </font>
    <font>
      <sz val="10"/>
      <name val="細明體"/>
      <family val="3"/>
      <charset val="136"/>
    </font>
    <font>
      <b/>
      <sz val="12"/>
      <color theme="1"/>
      <name val="微軟正黑體"/>
      <family val="2"/>
      <charset val="136"/>
    </font>
    <font>
      <b/>
      <sz val="12"/>
      <name val="Microsoft JhengHei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12">
    <xf numFmtId="0" fontId="0" fillId="0" borderId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/>
    <xf numFmtId="0" fontId="70" fillId="0" borderId="0">
      <alignment vertical="center"/>
    </xf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0" borderId="79" applyNumberFormat="0" applyFill="0" applyAlignment="0" applyProtection="0">
      <alignment vertical="center"/>
    </xf>
    <xf numFmtId="0" fontId="52" fillId="0" borderId="79" applyNumberFormat="0" applyFill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9" fontId="50" fillId="0" borderId="0" applyFont="0" applyFill="0" applyBorder="0" applyAlignment="0" applyProtection="0"/>
    <xf numFmtId="0" fontId="54" fillId="20" borderId="80" applyNumberFormat="0" applyAlignment="0" applyProtection="0">
      <alignment vertical="center"/>
    </xf>
    <xf numFmtId="0" fontId="54" fillId="20" borderId="80" applyNumberFormat="0" applyAlignment="0" applyProtection="0">
      <alignment vertical="center"/>
    </xf>
    <xf numFmtId="0" fontId="55" fillId="0" borderId="81" applyNumberFormat="0" applyFill="0" applyAlignment="0" applyProtection="0">
      <alignment vertical="center"/>
    </xf>
    <xf numFmtId="0" fontId="55" fillId="0" borderId="81" applyNumberFormat="0" applyFill="0" applyAlignment="0" applyProtection="0">
      <alignment vertical="center"/>
    </xf>
    <xf numFmtId="0" fontId="50" fillId="21" borderId="82" applyNumberFormat="0" applyFont="0" applyAlignment="0" applyProtection="0">
      <alignment vertical="center"/>
    </xf>
    <xf numFmtId="0" fontId="50" fillId="21" borderId="82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83" applyNumberFormat="0" applyFill="0" applyAlignment="0" applyProtection="0">
      <alignment vertical="center"/>
    </xf>
    <xf numFmtId="0" fontId="57" fillId="0" borderId="83" applyNumberFormat="0" applyFill="0" applyAlignment="0" applyProtection="0">
      <alignment vertical="center"/>
    </xf>
    <xf numFmtId="0" fontId="58" fillId="0" borderId="84" applyNumberFormat="0" applyFill="0" applyAlignment="0" applyProtection="0">
      <alignment vertical="center"/>
    </xf>
    <xf numFmtId="0" fontId="58" fillId="0" borderId="84" applyNumberFormat="0" applyFill="0" applyAlignment="0" applyProtection="0">
      <alignment vertical="center"/>
    </xf>
    <xf numFmtId="0" fontId="59" fillId="0" borderId="85" applyNumberFormat="0" applyFill="0" applyAlignment="0" applyProtection="0">
      <alignment vertical="center"/>
    </xf>
    <xf numFmtId="0" fontId="59" fillId="0" borderId="8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10" borderId="80" applyNumberFormat="0" applyAlignment="0" applyProtection="0">
      <alignment vertical="center"/>
    </xf>
    <xf numFmtId="0" fontId="61" fillId="10" borderId="80" applyNumberFormat="0" applyAlignment="0" applyProtection="0">
      <alignment vertical="center"/>
    </xf>
    <xf numFmtId="0" fontId="62" fillId="20" borderId="86" applyNumberFormat="0" applyAlignment="0" applyProtection="0">
      <alignment vertical="center"/>
    </xf>
    <xf numFmtId="0" fontId="62" fillId="20" borderId="86" applyNumberFormat="0" applyAlignment="0" applyProtection="0">
      <alignment vertical="center"/>
    </xf>
    <xf numFmtId="0" fontId="63" fillId="26" borderId="87" applyNumberFormat="0" applyAlignment="0" applyProtection="0">
      <alignment vertical="center"/>
    </xf>
    <xf numFmtId="0" fontId="63" fillId="26" borderId="87" applyNumberFormat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</cellStyleXfs>
  <cellXfs count="421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/>
    <xf numFmtId="0" fontId="12" fillId="0" borderId="0" xfId="0" applyFont="1" applyAlignment="1">
      <alignment shrinkToFi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5" fillId="0" borderId="7" xfId="0" applyNumberFormat="1" applyFont="1" applyBorder="1" applyAlignment="1">
      <alignment horizontal="center" vertical="center" shrinkToFit="1"/>
    </xf>
    <xf numFmtId="0" fontId="15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5" fillId="0" borderId="72" xfId="64" applyFont="1" applyBorder="1" applyAlignment="1">
      <alignment horizontal="center" shrinkToFit="1"/>
    </xf>
    <xf numFmtId="0" fontId="15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4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5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24" fillId="3" borderId="30" xfId="60" applyFont="1" applyFill="1" applyBorder="1" applyAlignment="1">
      <alignment horizontal="center" vertical="center" wrapText="1" shrinkToFit="1"/>
    </xf>
    <xf numFmtId="0" fontId="24" fillId="3" borderId="3" xfId="60" applyFont="1" applyFill="1" applyBorder="1" applyAlignment="1">
      <alignment horizontal="center" vertical="center" wrapText="1" shrinkToFit="1"/>
    </xf>
    <xf numFmtId="0" fontId="24" fillId="3" borderId="3" xfId="60" applyFont="1" applyFill="1" applyBorder="1" applyAlignment="1">
      <alignment horizontal="center" vertic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24" fillId="3" borderId="8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wrapText="1" shrinkToFit="1"/>
    </xf>
    <xf numFmtId="0" fontId="24" fillId="3" borderId="7" xfId="60" applyFont="1" applyFill="1" applyBorder="1" applyAlignment="1">
      <alignment horizontal="center" vertical="center" shrinkToFit="1"/>
    </xf>
    <xf numFmtId="0" fontId="24" fillId="3" borderId="8" xfId="0" applyFont="1" applyFill="1" applyBorder="1" applyAlignment="1">
      <alignment horizontal="center" vertical="center" wrapText="1" shrinkToFit="1"/>
    </xf>
    <xf numFmtId="0" fontId="24" fillId="3" borderId="8" xfId="0" applyFont="1" applyFill="1" applyBorder="1" applyAlignment="1">
      <alignment vertical="center" shrinkToFit="1"/>
    </xf>
    <xf numFmtId="0" fontId="24" fillId="3" borderId="30" xfId="60" applyFont="1" applyFill="1" applyBorder="1" applyAlignment="1">
      <alignment horizontal="center" vertical="center" shrinkToFit="1"/>
    </xf>
    <xf numFmtId="0" fontId="24" fillId="3" borderId="7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shrinkToFit="1"/>
    </xf>
    <xf numFmtId="0" fontId="8" fillId="3" borderId="7" xfId="60" applyFont="1" applyFill="1" applyBorder="1" applyAlignment="1">
      <alignment horizontal="center" vertical="center" shrinkToFit="1"/>
    </xf>
    <xf numFmtId="0" fontId="44" fillId="3" borderId="30" xfId="60" applyFont="1" applyFill="1" applyBorder="1" applyAlignment="1">
      <alignment horizontal="center" vertical="center" wrapText="1" shrinkToFit="1"/>
    </xf>
    <xf numFmtId="0" fontId="24" fillId="3" borderId="59" xfId="60" applyFont="1" applyFill="1" applyBorder="1" applyAlignment="1">
      <alignment horizontal="center" vertical="center" wrapText="1" shrinkToFit="1"/>
    </xf>
    <xf numFmtId="0" fontId="24" fillId="3" borderId="13" xfId="60" applyFont="1" applyFill="1" applyBorder="1" applyAlignment="1">
      <alignment horizontal="center" vertical="center" wrapText="1" shrinkToFit="1"/>
    </xf>
    <xf numFmtId="185" fontId="24" fillId="3" borderId="13" xfId="60" applyNumberFormat="1" applyFont="1" applyFill="1" applyBorder="1" applyAlignment="1">
      <alignment horizontal="center" vertical="center" wrapText="1" shrinkToFit="1"/>
    </xf>
    <xf numFmtId="0" fontId="24" fillId="3" borderId="13" xfId="60" applyFont="1" applyFill="1" applyBorder="1" applyAlignment="1">
      <alignment horizontal="center" vertical="center" shrinkToFit="1"/>
    </xf>
    <xf numFmtId="0" fontId="8" fillId="3" borderId="13" xfId="60" applyFont="1" applyFill="1" applyBorder="1" applyAlignment="1">
      <alignment horizontal="center" vertical="center" shrinkToFit="1"/>
    </xf>
    <xf numFmtId="185" fontId="24" fillId="3" borderId="3" xfId="60" applyNumberFormat="1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/>
    </xf>
    <xf numFmtId="0" fontId="24" fillId="3" borderId="30" xfId="0" applyFont="1" applyFill="1" applyBorder="1" applyAlignment="1">
      <alignment horizontal="center" vertical="center" wrapText="1" shrinkToFit="1"/>
    </xf>
    <xf numFmtId="0" fontId="8" fillId="3" borderId="30" xfId="0" applyFont="1" applyFill="1" applyBorder="1" applyAlignment="1">
      <alignment horizontal="center" vertical="center" shrinkToFit="1"/>
    </xf>
    <xf numFmtId="185" fontId="24" fillId="3" borderId="7" xfId="60" applyNumberFormat="1" applyFont="1" applyFill="1" applyBorder="1" applyAlignment="1">
      <alignment horizontal="center" vertical="center" wrapText="1" shrinkToFit="1"/>
    </xf>
    <xf numFmtId="0" fontId="24" fillId="3" borderId="7" xfId="0" applyFont="1" applyFill="1" applyBorder="1" applyAlignment="1">
      <alignment horizontal="center" vertical="center" wrapText="1"/>
    </xf>
    <xf numFmtId="185" fontId="24" fillId="3" borderId="30" xfId="0" applyNumberFormat="1" applyFont="1" applyFill="1" applyBorder="1" applyAlignment="1">
      <alignment horizontal="center" vertical="center" wrapText="1" shrinkToFit="1"/>
    </xf>
    <xf numFmtId="185" fontId="24" fillId="3" borderId="30" xfId="60" applyNumberFormat="1" applyFont="1" applyFill="1" applyBorder="1" applyAlignment="1">
      <alignment horizontal="center" vertical="center" wrapText="1" shrinkToFit="1"/>
    </xf>
    <xf numFmtId="0" fontId="24" fillId="3" borderId="59" xfId="0" applyFont="1" applyFill="1" applyBorder="1" applyAlignment="1">
      <alignment horizontal="center" vertical="center" wrapText="1" shrinkToFit="1"/>
    </xf>
    <xf numFmtId="0" fontId="8" fillId="3" borderId="13" xfId="0" applyFont="1" applyFill="1" applyBorder="1" applyAlignment="1">
      <alignment horizontal="center" vertical="center" shrinkToFit="1"/>
    </xf>
    <xf numFmtId="0" fontId="45" fillId="3" borderId="30" xfId="0" applyFont="1" applyFill="1" applyBorder="1" applyAlignment="1">
      <alignment horizontal="center" vertical="center" wrapText="1" shrinkToFit="1"/>
    </xf>
    <xf numFmtId="0" fontId="24" fillId="3" borderId="59" xfId="0" applyFont="1" applyFill="1" applyBorder="1" applyAlignment="1">
      <alignment horizontal="center" vertical="center" shrinkToFit="1"/>
    </xf>
    <xf numFmtId="0" fontId="24" fillId="3" borderId="14" xfId="0" applyFont="1" applyFill="1" applyBorder="1" applyAlignment="1">
      <alignment horizontal="center" vertical="center" wrapText="1"/>
    </xf>
    <xf numFmtId="0" fontId="24" fillId="3" borderId="70" xfId="0" applyFont="1" applyFill="1" applyBorder="1" applyAlignment="1">
      <alignment horizontal="center" vertical="center" wrapText="1" shrinkToFit="1"/>
    </xf>
    <xf numFmtId="0" fontId="24" fillId="3" borderId="3" xfId="0" applyFont="1" applyFill="1" applyBorder="1" applyAlignment="1">
      <alignment horizontal="center" vertical="center" wrapText="1" shrinkToFit="1"/>
    </xf>
    <xf numFmtId="0" fontId="8" fillId="3" borderId="7" xfId="0" applyFont="1" applyFill="1" applyBorder="1" applyAlignment="1">
      <alignment horizontal="center" vertical="center" shrinkToFit="1"/>
    </xf>
    <xf numFmtId="0" fontId="24" fillId="3" borderId="30" xfId="62" applyFont="1" applyFill="1" applyBorder="1" applyAlignment="1" applyProtection="1">
      <alignment horizontal="center" vertical="center" shrinkToFit="1"/>
      <protection locked="0"/>
    </xf>
    <xf numFmtId="0" fontId="24" fillId="3" borderId="13" xfId="0" applyFont="1" applyFill="1" applyBorder="1" applyAlignment="1">
      <alignment horizontal="center" vertical="center" wrapText="1" shrinkToFit="1"/>
    </xf>
    <xf numFmtId="0" fontId="24" fillId="3" borderId="13" xfId="0" applyFont="1" applyFill="1" applyBorder="1" applyAlignment="1">
      <alignment horizontal="center" vertical="center" wrapText="1"/>
    </xf>
    <xf numFmtId="0" fontId="24" fillId="3" borderId="14" xfId="0" applyFont="1" applyFill="1" applyBorder="1" applyAlignment="1">
      <alignment horizontal="center" vertical="center" wrapText="1" shrinkToFit="1"/>
    </xf>
    <xf numFmtId="0" fontId="8" fillId="3" borderId="14" xfId="0" applyFont="1" applyFill="1" applyBorder="1" applyAlignment="1">
      <alignment vertical="center" shrinkToFit="1"/>
    </xf>
    <xf numFmtId="0" fontId="32" fillId="0" borderId="30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32" fillId="0" borderId="31" xfId="0" applyFont="1" applyBorder="1" applyAlignment="1">
      <alignment horizontal="center" vertical="center" shrinkToFit="1"/>
    </xf>
    <xf numFmtId="0" fontId="46" fillId="0" borderId="31" xfId="0" applyFont="1" applyBorder="1" applyAlignment="1">
      <alignment horizontal="center" vertical="center" shrinkToFit="1"/>
    </xf>
    <xf numFmtId="0" fontId="32" fillId="0" borderId="53" xfId="0" applyFont="1" applyBorder="1" applyAlignment="1">
      <alignment horizontal="center" vertical="center" shrinkToFit="1"/>
    </xf>
    <xf numFmtId="0" fontId="32" fillId="0" borderId="74" xfId="64" applyFont="1" applyBorder="1" applyAlignment="1">
      <alignment horizontal="center" shrinkToFit="1"/>
    </xf>
    <xf numFmtId="0" fontId="8" fillId="0" borderId="30" xfId="60" applyFont="1" applyFill="1" applyBorder="1" applyAlignment="1">
      <alignment horizontal="center" vertical="center" shrinkToFit="1"/>
    </xf>
    <xf numFmtId="183" fontId="47" fillId="0" borderId="30" xfId="60" applyNumberFormat="1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vertical="center" shrinkToFit="1"/>
    </xf>
    <xf numFmtId="185" fontId="47" fillId="3" borderId="8" xfId="0" applyNumberFormat="1" applyFont="1" applyFill="1" applyBorder="1" applyAlignment="1">
      <alignment horizontal="center" vertical="center" shrinkToFit="1"/>
    </xf>
    <xf numFmtId="0" fontId="47" fillId="3" borderId="8" xfId="0" applyFont="1" applyFill="1" applyBorder="1" applyAlignment="1">
      <alignment horizontal="center" vertical="center" shrinkToFit="1"/>
    </xf>
    <xf numFmtId="185" fontId="47" fillId="3" borderId="7" xfId="0" applyNumberFormat="1" applyFont="1" applyFill="1" applyBorder="1" applyAlignment="1">
      <alignment horizontal="center" vertical="center" shrinkToFit="1"/>
    </xf>
    <xf numFmtId="0" fontId="8" fillId="0" borderId="7" xfId="60" applyFont="1" applyFill="1" applyBorder="1" applyAlignment="1">
      <alignment horizontal="center" vertical="center" shrinkToFit="1"/>
    </xf>
    <xf numFmtId="183" fontId="47" fillId="0" borderId="7" xfId="60" applyNumberFormat="1" applyFont="1" applyFill="1" applyBorder="1" applyAlignment="1">
      <alignment horizontal="center" vertical="center" shrinkToFit="1"/>
    </xf>
    <xf numFmtId="0" fontId="8" fillId="0" borderId="13" xfId="60" applyFont="1" applyFill="1" applyBorder="1" applyAlignment="1">
      <alignment horizontal="center" vertical="center" shrinkToFit="1"/>
    </xf>
    <xf numFmtId="183" fontId="47" fillId="0" borderId="13" xfId="60" applyNumberFormat="1" applyFont="1" applyFill="1" applyBorder="1" applyAlignment="1">
      <alignment horizontal="center" vertical="center" shrinkToFit="1"/>
    </xf>
    <xf numFmtId="183" fontId="47" fillId="0" borderId="31" xfId="60" applyNumberFormat="1" applyFont="1" applyFill="1" applyBorder="1" applyAlignment="1">
      <alignment horizontal="center" vertical="center" shrinkToFit="1"/>
    </xf>
    <xf numFmtId="0" fontId="8" fillId="0" borderId="30" xfId="0" applyFont="1" applyFill="1" applyBorder="1" applyAlignment="1">
      <alignment horizontal="center" vertical="center" shrinkToFit="1"/>
    </xf>
    <xf numFmtId="183" fontId="47" fillId="0" borderId="3" xfId="60" applyNumberFormat="1" applyFont="1" applyFill="1" applyBorder="1" applyAlignment="1">
      <alignment horizontal="center" vertical="center" shrinkToFit="1"/>
    </xf>
    <xf numFmtId="0" fontId="8" fillId="0" borderId="13" xfId="0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24" fillId="0" borderId="13" xfId="0" applyFont="1" applyFill="1" applyBorder="1" applyAlignment="1">
      <alignment vertical="center" shrinkToFit="1"/>
    </xf>
    <xf numFmtId="183" fontId="47" fillId="0" borderId="13" xfId="0" applyNumberFormat="1" applyFont="1" applyFill="1" applyBorder="1" applyAlignment="1">
      <alignment horizontal="center" vertical="center" shrinkToFit="1"/>
    </xf>
    <xf numFmtId="183" fontId="47" fillId="0" borderId="28" xfId="0" applyNumberFormat="1" applyFont="1" applyFill="1" applyBorder="1" applyAlignment="1">
      <alignment horizontal="center" vertical="center" shrinkToFit="1"/>
    </xf>
    <xf numFmtId="183" fontId="47" fillId="0" borderId="14" xfId="0" applyNumberFormat="1" applyFont="1" applyFill="1" applyBorder="1" applyAlignment="1">
      <alignment horizontal="center" vertical="center" shrinkToFit="1"/>
    </xf>
    <xf numFmtId="0" fontId="24" fillId="0" borderId="30" xfId="0" applyFont="1" applyFill="1" applyBorder="1" applyAlignment="1">
      <alignment vertical="center" shrinkToFit="1"/>
    </xf>
    <xf numFmtId="183" fontId="47" fillId="0" borderId="30" xfId="0" applyNumberFormat="1" applyFont="1" applyFill="1" applyBorder="1" applyAlignment="1">
      <alignment horizontal="center" vertical="center" shrinkToFit="1"/>
    </xf>
    <xf numFmtId="0" fontId="15" fillId="0" borderId="53" xfId="0" applyFont="1" applyBorder="1" applyAlignment="1">
      <alignment vertical="center" wrapText="1" shrinkToFit="1"/>
    </xf>
    <xf numFmtId="0" fontId="41" fillId="5" borderId="20" xfId="0" applyFont="1" applyFill="1" applyBorder="1" applyAlignment="1">
      <alignment horizontal="center" vertical="center" shrinkToFit="1"/>
    </xf>
    <xf numFmtId="0" fontId="41" fillId="5" borderId="78" xfId="0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shrinkToFit="1"/>
    </xf>
    <xf numFmtId="0" fontId="24" fillId="0" borderId="0" xfId="6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181" fontId="26" fillId="0" borderId="0" xfId="0" applyNumberFormat="1" applyFont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8" fillId="3" borderId="7" xfId="0" applyFont="1" applyFill="1" applyBorder="1" applyAlignment="1">
      <alignment vertical="center" shrinkToFit="1"/>
    </xf>
    <xf numFmtId="183" fontId="24" fillId="0" borderId="7" xfId="60" applyNumberFormat="1" applyFont="1" applyBorder="1" applyAlignment="1">
      <alignment horizontal="center" vertical="center" shrinkToFit="1"/>
    </xf>
    <xf numFmtId="183" fontId="24" fillId="0" borderId="3" xfId="60" applyNumberFormat="1" applyFont="1" applyBorder="1" applyAlignment="1">
      <alignment horizontal="center" vertical="center" shrinkToFit="1"/>
    </xf>
    <xf numFmtId="183" fontId="24" fillId="0" borderId="13" xfId="60" applyNumberFormat="1" applyFont="1" applyBorder="1" applyAlignment="1">
      <alignment horizontal="center" vertical="center" shrinkToFit="1"/>
    </xf>
    <xf numFmtId="182" fontId="8" fillId="0" borderId="3" xfId="60" applyNumberFormat="1" applyFont="1" applyBorder="1" applyAlignment="1">
      <alignment horizontal="center" vertical="center" shrinkToFit="1"/>
    </xf>
    <xf numFmtId="182" fontId="8" fillId="0" borderId="30" xfId="60" applyNumberFormat="1" applyFont="1" applyBorder="1" applyAlignment="1">
      <alignment horizontal="center" vertical="center" shrinkToFit="1"/>
    </xf>
    <xf numFmtId="182" fontId="8" fillId="0" borderId="13" xfId="60" applyNumberFormat="1" applyFont="1" applyBorder="1" applyAlignment="1">
      <alignment horizontal="center" vertical="center" shrinkToFit="1"/>
    </xf>
    <xf numFmtId="182" fontId="8" fillId="0" borderId="7" xfId="60" applyNumberFormat="1" applyFont="1" applyBorder="1" applyAlignment="1">
      <alignment horizontal="center" vertical="center" shrinkToFit="1"/>
    </xf>
    <xf numFmtId="0" fontId="42" fillId="0" borderId="0" xfId="0" applyFont="1" applyAlignment="1">
      <alignment horizontal="left" vertical="center" shrinkToFit="1"/>
    </xf>
    <xf numFmtId="0" fontId="32" fillId="0" borderId="75" xfId="64" applyFont="1" applyBorder="1" applyAlignment="1">
      <alignment horizontal="center" shrinkToFit="1"/>
    </xf>
    <xf numFmtId="0" fontId="15" fillId="0" borderId="76" xfId="64" applyFont="1" applyBorder="1" applyAlignment="1">
      <alignment horizontal="center" shrinkToFit="1"/>
    </xf>
    <xf numFmtId="0" fontId="15" fillId="0" borderId="77" xfId="64" applyFont="1" applyBorder="1" applyAlignment="1">
      <alignment horizontal="center" shrinkToFit="1"/>
    </xf>
    <xf numFmtId="0" fontId="33" fillId="0" borderId="76" xfId="64" applyFont="1" applyBorder="1" applyAlignment="1">
      <alignment horizontal="center" shrinkToFit="1"/>
    </xf>
    <xf numFmtId="0" fontId="33" fillId="0" borderId="77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21" fillId="5" borderId="47" xfId="0" applyFont="1" applyFill="1" applyBorder="1" applyAlignment="1">
      <alignment horizontal="center" vertical="center" shrinkToFit="1"/>
    </xf>
    <xf numFmtId="0" fontId="21" fillId="5" borderId="54" xfId="0" applyFont="1" applyFill="1" applyBorder="1" applyAlignment="1">
      <alignment horizontal="center" vertical="center" shrinkToFit="1"/>
    </xf>
    <xf numFmtId="0" fontId="21" fillId="5" borderId="3" xfId="0" applyFont="1" applyFill="1" applyBorder="1" applyAlignment="1">
      <alignment horizontal="center" vertical="center" shrinkToFit="1"/>
    </xf>
    <xf numFmtId="0" fontId="21" fillId="5" borderId="13" xfId="0" applyFont="1" applyFill="1" applyBorder="1" applyAlignment="1">
      <alignment horizontal="center" vertical="center" shrinkToFit="1"/>
    </xf>
    <xf numFmtId="0" fontId="22" fillId="5" borderId="3" xfId="0" applyFont="1" applyFill="1" applyBorder="1" applyAlignment="1">
      <alignment horizontal="center" vertical="center" shrinkToFit="1"/>
    </xf>
    <xf numFmtId="0" fontId="22" fillId="5" borderId="13" xfId="0" applyFont="1" applyFill="1" applyBorder="1" applyAlignment="1">
      <alignment horizontal="center" vertical="center" shrinkToFit="1"/>
    </xf>
    <xf numFmtId="0" fontId="9" fillId="0" borderId="73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22" fillId="5" borderId="31" xfId="0" applyFont="1" applyFill="1" applyBorder="1" applyAlignment="1">
      <alignment horizontal="center" vertical="center" shrinkToFit="1"/>
    </xf>
    <xf numFmtId="0" fontId="32" fillId="0" borderId="73" xfId="64" applyFont="1" applyBorder="1" applyAlignment="1">
      <alignment horizontal="center" shrinkToFit="1"/>
    </xf>
    <xf numFmtId="184" fontId="43" fillId="5" borderId="3" xfId="0" applyNumberFormat="1" applyFont="1" applyFill="1" applyBorder="1" applyAlignment="1">
      <alignment horizontal="center" vertical="center" shrinkToFit="1"/>
    </xf>
    <xf numFmtId="0" fontId="23" fillId="5" borderId="69" xfId="0" applyFont="1" applyFill="1" applyBorder="1" applyAlignment="1">
      <alignment horizontal="center" vertical="center" shrinkToFit="1"/>
    </xf>
    <xf numFmtId="0" fontId="23" fillId="5" borderId="59" xfId="0" applyFont="1" applyFill="1" applyBorder="1" applyAlignment="1">
      <alignment horizontal="center" vertical="center" shrinkToFit="1"/>
    </xf>
    <xf numFmtId="0" fontId="41" fillId="5" borderId="3" xfId="0" applyFont="1" applyFill="1" applyBorder="1" applyAlignment="1">
      <alignment horizontal="center" vertical="center" wrapText="1"/>
    </xf>
    <xf numFmtId="0" fontId="41" fillId="5" borderId="13" xfId="0" applyFont="1" applyFill="1" applyBorder="1" applyAlignment="1">
      <alignment horizontal="center" vertical="center" wrapText="1"/>
    </xf>
    <xf numFmtId="0" fontId="24" fillId="3" borderId="14" xfId="0" applyFont="1" applyFill="1" applyBorder="1" applyAlignment="1">
      <alignment horizontal="center" vertical="center" wrapText="1" shrinkToFit="1"/>
    </xf>
    <xf numFmtId="0" fontId="24" fillId="3" borderId="28" xfId="0" applyFont="1" applyFill="1" applyBorder="1" applyAlignment="1">
      <alignment horizontal="center" vertical="center" wrapText="1" shrinkToFit="1"/>
    </xf>
    <xf numFmtId="0" fontId="24" fillId="3" borderId="15" xfId="0" applyFont="1" applyFill="1" applyBorder="1" applyAlignment="1">
      <alignment horizontal="center" vertical="center" wrapText="1" shrinkToFit="1"/>
    </xf>
    <xf numFmtId="0" fontId="41" fillId="5" borderId="3" xfId="0" applyFont="1" applyFill="1" applyBorder="1" applyAlignment="1">
      <alignment horizontal="center" vertical="center" wrapText="1" shrinkToFit="1"/>
    </xf>
    <xf numFmtId="0" fontId="41" fillId="5" borderId="13" xfId="0" applyFont="1" applyFill="1" applyBorder="1" applyAlignment="1">
      <alignment horizontal="center" vertical="center" wrapText="1" shrinkToFit="1"/>
    </xf>
    <xf numFmtId="0" fontId="15" fillId="0" borderId="73" xfId="64" applyFont="1" applyBorder="1" applyAlignment="1">
      <alignment horizontal="center" shrinkToFit="1"/>
    </xf>
    <xf numFmtId="0" fontId="15" fillId="0" borderId="67" xfId="64" applyFont="1" applyBorder="1" applyAlignment="1">
      <alignment horizontal="center" shrinkToFi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15" fillId="0" borderId="64" xfId="64" applyFont="1" applyBorder="1" applyAlignment="1">
      <alignment horizontal="center" shrinkToFit="1"/>
    </xf>
    <xf numFmtId="14" fontId="5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176" fontId="6" fillId="0" borderId="1" xfId="0" applyNumberFormat="1" applyFont="1" applyBorder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77" fontId="6" fillId="0" borderId="24" xfId="61" applyNumberFormat="1" applyFont="1" applyBorder="1" applyAlignment="1">
      <alignment horizontal="center" vertical="center" shrinkToFit="1"/>
    </xf>
    <xf numFmtId="176" fontId="6" fillId="0" borderId="53" xfId="61" applyNumberFormat="1" applyFont="1" applyBorder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0" fontId="6" fillId="0" borderId="32" xfId="61" applyFont="1" applyBorder="1" applyAlignment="1">
      <alignment horizontal="center" vertical="center" textRotation="255" shrinkToFit="1"/>
    </xf>
    <xf numFmtId="176" fontId="6" fillId="0" borderId="0" xfId="61" applyNumberFormat="1" applyFont="1" applyAlignment="1">
      <alignment horizontal="center" vertical="center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0" borderId="57" xfId="61" applyFont="1" applyBorder="1" applyAlignment="1">
      <alignment horizontal="center" vertical="center" textRotation="255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50"/>
  <sheetViews>
    <sheetView view="pageBreakPreview" zoomScale="70" zoomScaleNormal="70" workbookViewId="0">
      <selection activeCell="A26" sqref="A26:XFD26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0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325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ref="A7:A9" si="1">A6+1</f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ref="A12:A14" si="2">A11+1</f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410" t="e">
        <f>#REF!</f>
        <v>#REF!</v>
      </c>
      <c r="B2" s="410"/>
      <c r="C2" s="410"/>
      <c r="D2" s="411">
        <v>42415</v>
      </c>
      <c r="E2" s="411"/>
      <c r="F2" s="1"/>
      <c r="G2" s="2" t="s">
        <v>392</v>
      </c>
      <c r="H2" s="2" t="s">
        <v>393</v>
      </c>
      <c r="I2" s="26" t="s">
        <v>394</v>
      </c>
      <c r="J2" s="2"/>
      <c r="L2" s="414" t="e">
        <f>A2+1</f>
        <v>#REF!</v>
      </c>
      <c r="M2" s="414"/>
      <c r="N2" s="414"/>
      <c r="O2" s="409" t="s">
        <v>198</v>
      </c>
      <c r="P2" s="409"/>
      <c r="Q2" s="1"/>
      <c r="R2" s="2" t="s">
        <v>392</v>
      </c>
      <c r="S2" s="2" t="s">
        <v>393</v>
      </c>
      <c r="T2" s="26" t="s">
        <v>394</v>
      </c>
      <c r="U2" s="2"/>
      <c r="W2" s="414" t="e">
        <f>A2+2</f>
        <v>#REF!</v>
      </c>
      <c r="X2" s="414"/>
      <c r="Y2" s="414"/>
      <c r="Z2" s="409" t="s">
        <v>199</v>
      </c>
      <c r="AA2" s="409"/>
      <c r="AB2" s="1"/>
      <c r="AC2" s="2" t="s">
        <v>392</v>
      </c>
      <c r="AD2" s="2" t="s">
        <v>393</v>
      </c>
      <c r="AE2" s="26" t="s">
        <v>394</v>
      </c>
      <c r="AF2" s="2"/>
      <c r="AG2" s="33"/>
      <c r="AI2" s="414" t="e">
        <f>A2+3</f>
        <v>#REF!</v>
      </c>
      <c r="AJ2" s="414"/>
      <c r="AK2" s="414"/>
      <c r="AL2" s="409" t="s">
        <v>200</v>
      </c>
      <c r="AM2" s="409"/>
      <c r="AN2" s="1"/>
      <c r="AO2" s="2" t="s">
        <v>392</v>
      </c>
      <c r="AP2" s="2" t="s">
        <v>393</v>
      </c>
      <c r="AQ2" s="26" t="s">
        <v>394</v>
      </c>
      <c r="AR2" s="2"/>
      <c r="AS2" s="33"/>
      <c r="AU2" s="415" t="e">
        <f>A2+4</f>
        <v>#REF!</v>
      </c>
      <c r="AV2" s="415"/>
      <c r="AW2" s="415"/>
      <c r="AX2" s="409" t="s">
        <v>201</v>
      </c>
      <c r="AY2" s="409"/>
      <c r="AZ2" s="1"/>
      <c r="BA2" s="2" t="s">
        <v>392</v>
      </c>
      <c r="BB2" s="2" t="s">
        <v>393</v>
      </c>
      <c r="BC2" s="26" t="s">
        <v>394</v>
      </c>
      <c r="BD2" s="2"/>
    </row>
    <row r="3" spans="1:56" ht="20.65" customHeight="1">
      <c r="A3" s="416" t="s">
        <v>202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416" t="s">
        <v>202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416" t="s">
        <v>202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416" t="s">
        <v>202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416" t="s">
        <v>202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417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417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417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417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417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417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417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417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417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417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417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417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417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417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417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417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417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417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417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417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417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417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417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417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417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417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417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417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417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417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418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418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418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418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418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65" customHeight="1">
      <c r="A11" s="41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41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41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41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41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417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417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417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417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417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417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417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417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417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417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417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417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417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417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417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417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417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417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417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417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417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417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417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417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417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417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417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417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417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417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418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418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418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418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418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65" customHeight="1">
      <c r="A19" s="416" t="s">
        <v>210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416" t="s">
        <v>210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416" t="s">
        <v>210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416" t="s">
        <v>210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416" t="s">
        <v>210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417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417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417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417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417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417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417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417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417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417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417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417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417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417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417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417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417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417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417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417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417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417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417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417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417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417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417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417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417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417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418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418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418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418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418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65" customHeight="1">
      <c r="A27" s="41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41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41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41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41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417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417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417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417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417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417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417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417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417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417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417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417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417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417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417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417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417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417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417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417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417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417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417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417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417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65" customHeight="1">
      <c r="A33" s="416" t="s">
        <v>218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416" t="s">
        <v>218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416" t="s">
        <v>218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416" t="s">
        <v>218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416" t="s">
        <v>218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417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417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417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417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417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417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417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417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417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417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417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417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417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417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417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417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417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417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417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417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410" t="e">
        <f>A2+7</f>
        <v>#REF!</v>
      </c>
      <c r="B40" s="410"/>
      <c r="C40" s="410"/>
      <c r="D40" s="411">
        <v>42415</v>
      </c>
      <c r="E40" s="411"/>
      <c r="F40" s="1"/>
      <c r="G40" s="25" t="s">
        <v>392</v>
      </c>
      <c r="H40" s="25" t="s">
        <v>393</v>
      </c>
      <c r="I40" s="32" t="s">
        <v>394</v>
      </c>
      <c r="J40" s="2"/>
      <c r="L40" s="412" t="e">
        <f>A40+1</f>
        <v>#REF!</v>
      </c>
      <c r="M40" s="412"/>
      <c r="N40" s="412"/>
      <c r="O40" s="409" t="s">
        <v>198</v>
      </c>
      <c r="P40" s="409"/>
      <c r="Q40" s="1"/>
      <c r="R40" s="25" t="s">
        <v>392</v>
      </c>
      <c r="S40" s="25" t="s">
        <v>393</v>
      </c>
      <c r="T40" s="32" t="s">
        <v>394</v>
      </c>
      <c r="U40" s="2"/>
      <c r="W40" s="410" t="e">
        <f>A40+2</f>
        <v>#REF!</v>
      </c>
      <c r="X40" s="410"/>
      <c r="Y40" s="410"/>
      <c r="Z40" s="409" t="s">
        <v>199</v>
      </c>
      <c r="AA40" s="409"/>
      <c r="AB40" s="1"/>
      <c r="AC40" s="25" t="s">
        <v>392</v>
      </c>
      <c r="AD40" s="25" t="s">
        <v>393</v>
      </c>
      <c r="AE40" s="32" t="s">
        <v>394</v>
      </c>
      <c r="AF40" s="2"/>
      <c r="AG40" s="1"/>
      <c r="AI40" s="410" t="e">
        <f>A40+3</f>
        <v>#REF!</v>
      </c>
      <c r="AJ40" s="412"/>
      <c r="AK40" s="412"/>
      <c r="AL40" s="409" t="s">
        <v>200</v>
      </c>
      <c r="AM40" s="409"/>
      <c r="AN40" s="1"/>
      <c r="AO40" s="25" t="s">
        <v>392</v>
      </c>
      <c r="AP40" s="25" t="s">
        <v>393</v>
      </c>
      <c r="AQ40" s="32" t="s">
        <v>394</v>
      </c>
      <c r="AR40" s="2"/>
      <c r="AS40" s="1"/>
      <c r="AU40" s="413" t="e">
        <f>A40+4</f>
        <v>#REF!</v>
      </c>
      <c r="AV40" s="413"/>
      <c r="AW40" s="413"/>
      <c r="AX40" s="409" t="s">
        <v>201</v>
      </c>
      <c r="AY40" s="409"/>
      <c r="AZ40" s="1"/>
      <c r="BA40" s="25" t="s">
        <v>392</v>
      </c>
      <c r="BB40" s="25" t="s">
        <v>393</v>
      </c>
      <c r="BC40" s="32" t="s">
        <v>394</v>
      </c>
      <c r="BD40" s="2"/>
    </row>
    <row r="41" spans="1:56" ht="20.65" customHeight="1">
      <c r="A41" s="416" t="s">
        <v>202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416" t="s">
        <v>202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416" t="s">
        <v>202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416" t="s">
        <v>202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416" t="s">
        <v>202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417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417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417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417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417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417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417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417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417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417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417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417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417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417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417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417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417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417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417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417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417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417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417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417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417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417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417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417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417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417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418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418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418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418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418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65" customHeight="1">
      <c r="A49" s="41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41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41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41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41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417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417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417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417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417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417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417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417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417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417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417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417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417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417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417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417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417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417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417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417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417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417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417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417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417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417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417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417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417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417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418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418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418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418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418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65" customHeight="1">
      <c r="A57" s="416" t="s">
        <v>210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416" t="s">
        <v>210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416" t="s">
        <v>210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416" t="s">
        <v>210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416" t="s">
        <v>210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417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417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417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417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417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417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417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417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417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417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417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417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417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417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417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417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417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417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417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417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417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417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417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417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417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417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417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417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417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417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418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418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418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418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418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65" customHeight="1">
      <c r="A65" s="41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41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41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41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41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417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417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417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417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417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417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417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417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417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417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417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417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417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417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417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417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417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417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417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417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417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417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417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417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417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65" customHeight="1">
      <c r="A71" s="416" t="s">
        <v>218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416" t="s">
        <v>218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416" t="s">
        <v>218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416" t="s">
        <v>218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416" t="s">
        <v>218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417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417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417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417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417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417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417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417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417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417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417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417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417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417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417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417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417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417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417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417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410" t="e">
        <f>A40+7</f>
        <v>#REF!</v>
      </c>
      <c r="B77" s="410"/>
      <c r="C77" s="410"/>
      <c r="D77" s="411">
        <v>42415</v>
      </c>
      <c r="E77" s="411"/>
      <c r="F77" s="1"/>
      <c r="G77" s="25" t="s">
        <v>392</v>
      </c>
      <c r="H77" s="25" t="s">
        <v>393</v>
      </c>
      <c r="I77" s="32" t="s">
        <v>394</v>
      </c>
      <c r="J77" s="2"/>
      <c r="L77" s="410" t="e">
        <f>A77+1</f>
        <v>#REF!</v>
      </c>
      <c r="M77" s="410"/>
      <c r="N77" s="410"/>
      <c r="O77" s="409" t="s">
        <v>198</v>
      </c>
      <c r="P77" s="409"/>
      <c r="Q77" s="1"/>
      <c r="R77" s="25" t="s">
        <v>392</v>
      </c>
      <c r="S77" s="25" t="s">
        <v>393</v>
      </c>
      <c r="T77" s="32" t="s">
        <v>394</v>
      </c>
      <c r="U77" s="2"/>
      <c r="W77" s="410" t="e">
        <f>A77+2</f>
        <v>#REF!</v>
      </c>
      <c r="X77" s="410"/>
      <c r="Y77" s="410"/>
      <c r="Z77" s="409" t="s">
        <v>199</v>
      </c>
      <c r="AA77" s="409"/>
      <c r="AB77" s="1"/>
      <c r="AC77" s="25" t="s">
        <v>392</v>
      </c>
      <c r="AD77" s="25" t="s">
        <v>393</v>
      </c>
      <c r="AE77" s="32" t="s">
        <v>394</v>
      </c>
      <c r="AF77" s="2"/>
      <c r="AG77" s="1"/>
      <c r="AI77" s="410" t="e">
        <f>A77+3</f>
        <v>#REF!</v>
      </c>
      <c r="AJ77" s="410"/>
      <c r="AK77" s="410"/>
      <c r="AL77" s="409" t="s">
        <v>200</v>
      </c>
      <c r="AM77" s="409"/>
      <c r="AN77" s="1"/>
      <c r="AO77" s="25" t="s">
        <v>392</v>
      </c>
      <c r="AP77" s="25" t="s">
        <v>393</v>
      </c>
      <c r="AQ77" s="32" t="s">
        <v>394</v>
      </c>
      <c r="AR77" s="2"/>
      <c r="AS77" s="1"/>
      <c r="AU77" s="413" t="e">
        <f>A77+4</f>
        <v>#REF!</v>
      </c>
      <c r="AV77" s="413"/>
      <c r="AW77" s="413"/>
      <c r="AX77" s="409" t="s">
        <v>201</v>
      </c>
      <c r="AY77" s="409"/>
      <c r="AZ77" s="1"/>
      <c r="BA77" s="25" t="s">
        <v>392</v>
      </c>
      <c r="BB77" s="25" t="s">
        <v>393</v>
      </c>
      <c r="BC77" s="32" t="s">
        <v>394</v>
      </c>
      <c r="BD77" s="2"/>
    </row>
    <row r="78" spans="1:56" ht="20.65" customHeight="1">
      <c r="A78" s="416" t="s">
        <v>202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416" t="s">
        <v>202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416" t="s">
        <v>202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416" t="s">
        <v>202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416" t="s">
        <v>202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417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417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417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417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417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417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417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417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417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417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417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417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417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417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417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417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417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417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417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417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417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417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417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417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417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417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417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417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417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417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418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418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418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418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418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65" customHeight="1">
      <c r="A86" s="41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41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41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41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41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417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417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417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417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417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417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417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417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417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417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417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417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417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417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417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417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417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417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417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417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417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417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417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417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417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417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417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417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417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417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418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418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418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418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418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65" customHeight="1">
      <c r="A94" s="416" t="s">
        <v>210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416" t="s">
        <v>210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416" t="s">
        <v>210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416" t="s">
        <v>210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416" t="s">
        <v>210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417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417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417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417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417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417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417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417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417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417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417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417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417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417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417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417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417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417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417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417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417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417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417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417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417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417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417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417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417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417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418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418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418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418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418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65" customHeight="1">
      <c r="A102" s="41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41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41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41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41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417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417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417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417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417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417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417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417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417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417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417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417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417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417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417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417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417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417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417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417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417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417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417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417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417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65" customHeight="1">
      <c r="A108" s="416" t="s">
        <v>218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416" t="s">
        <v>218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416" t="s">
        <v>218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416" t="s">
        <v>218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416" t="s">
        <v>218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417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417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417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417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417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417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417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417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417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417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417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417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417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417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417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417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417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417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417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417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419" t="e">
        <f>A77+7</f>
        <v>#REF!</v>
      </c>
      <c r="B114" s="419"/>
      <c r="C114" s="419"/>
      <c r="D114" s="420">
        <v>42415</v>
      </c>
      <c r="E114" s="420"/>
      <c r="F114" s="1"/>
      <c r="G114" s="25" t="s">
        <v>392</v>
      </c>
      <c r="H114" s="25" t="s">
        <v>393</v>
      </c>
      <c r="I114" s="32" t="s">
        <v>394</v>
      </c>
      <c r="J114" s="2"/>
      <c r="L114" s="419" t="e">
        <f>A114+1</f>
        <v>#REF!</v>
      </c>
      <c r="M114" s="419"/>
      <c r="N114" s="419"/>
      <c r="O114" s="409" t="s">
        <v>198</v>
      </c>
      <c r="P114" s="409"/>
      <c r="Q114" s="1"/>
      <c r="R114" s="25" t="s">
        <v>392</v>
      </c>
      <c r="S114" s="25" t="s">
        <v>393</v>
      </c>
      <c r="T114" s="32" t="s">
        <v>394</v>
      </c>
      <c r="U114" s="2"/>
      <c r="W114" s="419" t="e">
        <f>A114+2</f>
        <v>#REF!</v>
      </c>
      <c r="X114" s="419"/>
      <c r="Y114" s="419"/>
      <c r="Z114" s="409" t="s">
        <v>199</v>
      </c>
      <c r="AA114" s="409"/>
      <c r="AB114" s="1"/>
      <c r="AC114" s="25" t="s">
        <v>392</v>
      </c>
      <c r="AD114" s="25" t="s">
        <v>393</v>
      </c>
      <c r="AE114" s="32" t="s">
        <v>394</v>
      </c>
      <c r="AF114" s="2"/>
      <c r="AG114" s="1"/>
      <c r="AI114" s="419" t="e">
        <f>A114+3</f>
        <v>#REF!</v>
      </c>
      <c r="AJ114" s="419"/>
      <c r="AK114" s="419"/>
      <c r="AL114" s="409" t="s">
        <v>200</v>
      </c>
      <c r="AM114" s="409"/>
      <c r="AN114" s="1"/>
      <c r="AO114" s="25" t="s">
        <v>392</v>
      </c>
      <c r="AP114" s="25" t="s">
        <v>393</v>
      </c>
      <c r="AQ114" s="32" t="s">
        <v>394</v>
      </c>
      <c r="AR114" s="2"/>
      <c r="AS114" s="1"/>
      <c r="AU114" s="413" t="e">
        <f>A114+4</f>
        <v>#REF!</v>
      </c>
      <c r="AV114" s="413"/>
      <c r="AW114" s="413"/>
      <c r="AX114" s="409" t="s">
        <v>201</v>
      </c>
      <c r="AY114" s="409"/>
      <c r="AZ114" s="1"/>
      <c r="BA114" s="25" t="s">
        <v>392</v>
      </c>
      <c r="BB114" s="25" t="s">
        <v>393</v>
      </c>
      <c r="BC114" s="32" t="s">
        <v>394</v>
      </c>
      <c r="BD114" s="2"/>
    </row>
    <row r="115" spans="1:56" ht="20.65" customHeight="1">
      <c r="A115" s="416" t="s">
        <v>202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416" t="s">
        <v>202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416" t="s">
        <v>202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416" t="s">
        <v>202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416" t="s">
        <v>202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417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417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417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417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417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417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417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417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417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417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417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417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417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417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417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417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417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417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417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417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417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417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417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417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417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417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417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417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417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417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418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418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418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418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418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65" customHeight="1">
      <c r="A123" s="41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41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41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41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41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417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417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417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417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417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417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417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417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417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417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417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417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417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417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417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417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417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417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417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417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417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417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417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417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417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417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417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417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417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417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418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418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418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418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418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65" customHeight="1">
      <c r="A131" s="416" t="s">
        <v>210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416" t="s">
        <v>210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416" t="s">
        <v>210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416" t="s">
        <v>210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416" t="s">
        <v>210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417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417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417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417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417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417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417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417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417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417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417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417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417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417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417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417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417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417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417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417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417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417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417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417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417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417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417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417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417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417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418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418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418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418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418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65" customHeight="1">
      <c r="A139" s="41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41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41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41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41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417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417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417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417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417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417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417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417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417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417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417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417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417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417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417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417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417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417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417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417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417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417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417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417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417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65" customHeight="1">
      <c r="A145" s="416" t="s">
        <v>218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416" t="s">
        <v>218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416" t="s">
        <v>218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416" t="s">
        <v>218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416" t="s">
        <v>218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417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417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417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417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417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417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417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417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417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417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417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417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417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417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417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417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417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417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417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417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419" t="e">
        <f>A114+7</f>
        <v>#REF!</v>
      </c>
      <c r="B151" s="419"/>
      <c r="C151" s="419"/>
      <c r="D151" s="420">
        <v>42415</v>
      </c>
      <c r="E151" s="420"/>
      <c r="F151" s="1"/>
      <c r="G151" s="25" t="s">
        <v>392</v>
      </c>
      <c r="H151" s="25" t="s">
        <v>393</v>
      </c>
      <c r="I151" s="32" t="s">
        <v>394</v>
      </c>
      <c r="J151" s="2"/>
      <c r="L151" s="419" t="e">
        <f>A151+1</f>
        <v>#REF!</v>
      </c>
      <c r="M151" s="419"/>
      <c r="N151" s="419"/>
      <c r="O151" s="409" t="s">
        <v>198</v>
      </c>
      <c r="P151" s="409"/>
      <c r="Q151" s="1"/>
      <c r="R151" s="25" t="s">
        <v>392</v>
      </c>
      <c r="S151" s="25" t="s">
        <v>393</v>
      </c>
      <c r="T151" s="32" t="s">
        <v>394</v>
      </c>
      <c r="U151" s="2"/>
      <c r="W151" s="419" t="e">
        <f>L151+1</f>
        <v>#REF!</v>
      </c>
      <c r="X151" s="419"/>
      <c r="Y151" s="419"/>
      <c r="Z151" s="409" t="s">
        <v>199</v>
      </c>
      <c r="AA151" s="409"/>
      <c r="AB151" s="1"/>
      <c r="AC151" s="25" t="s">
        <v>392</v>
      </c>
      <c r="AD151" s="25" t="s">
        <v>393</v>
      </c>
      <c r="AE151" s="32" t="s">
        <v>394</v>
      </c>
      <c r="AF151" s="2"/>
      <c r="AG151" s="1"/>
      <c r="AI151" s="419" t="e">
        <f>W151+1</f>
        <v>#REF!</v>
      </c>
      <c r="AJ151" s="419"/>
      <c r="AK151" s="419"/>
      <c r="AL151" s="409" t="s">
        <v>200</v>
      </c>
      <c r="AM151" s="409"/>
      <c r="AN151" s="1"/>
      <c r="AO151" s="25" t="s">
        <v>392</v>
      </c>
      <c r="AP151" s="25" t="s">
        <v>393</v>
      </c>
      <c r="AQ151" s="32" t="s">
        <v>394</v>
      </c>
      <c r="AR151" s="2"/>
      <c r="AS151" s="1"/>
      <c r="AU151" s="419" t="e">
        <f>AI151+1</f>
        <v>#REF!</v>
      </c>
      <c r="AV151" s="419"/>
      <c r="AW151" s="419"/>
      <c r="AX151" s="409" t="s">
        <v>201</v>
      </c>
      <c r="AY151" s="409"/>
      <c r="AZ151" s="1"/>
      <c r="BA151" s="25" t="s">
        <v>392</v>
      </c>
      <c r="BB151" s="25" t="s">
        <v>393</v>
      </c>
      <c r="BC151" s="32" t="s">
        <v>394</v>
      </c>
      <c r="BD151" s="2"/>
    </row>
    <row r="152" spans="1:56" ht="20.65" customHeight="1">
      <c r="A152" s="416" t="s">
        <v>202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416" t="s">
        <v>202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416" t="s">
        <v>202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416" t="s">
        <v>202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416" t="s">
        <v>202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417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417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417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417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417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417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417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417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417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417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417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417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417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417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417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417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417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417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417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417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417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417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417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417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417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417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417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417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417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417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418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418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418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418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418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65" customHeight="1">
      <c r="A160" s="41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41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41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41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41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417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417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417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417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417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417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417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417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417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417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417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417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417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417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417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417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417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417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417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417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417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417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417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417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417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417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417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417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417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417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418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418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418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418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418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65" customHeight="1">
      <c r="A168" s="416" t="s">
        <v>210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416" t="s">
        <v>210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416" t="s">
        <v>210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416" t="s">
        <v>210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416" t="s">
        <v>210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417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417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417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417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417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417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417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417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417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417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417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417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417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417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417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417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417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417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417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417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417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417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417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417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417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417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417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417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417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417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418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418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418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418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418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65" customHeight="1">
      <c r="A176" s="41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41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41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41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41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417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417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417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417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417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417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417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417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417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417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417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417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417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417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417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417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417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417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417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417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417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417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417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417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417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65" customHeight="1">
      <c r="A182" s="416" t="s">
        <v>218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416" t="s">
        <v>218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416" t="s">
        <v>218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416" t="s">
        <v>218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416" t="s">
        <v>218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417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417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417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417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417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417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417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417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417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417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417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417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417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417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417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417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417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417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417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417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1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50"/>
  <sheetViews>
    <sheetView view="pageBreakPreview" topLeftCell="A22" zoomScale="70" zoomScaleNormal="70" workbookViewId="0">
      <selection activeCell="A26" sqref="A26:XFD26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88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 t="shared" ref="A6:A9" si="1"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291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si="1"/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 t="shared" ref="A11:A14" si="2"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si="2"/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 thickBo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50"/>
  <sheetViews>
    <sheetView view="pageBreakPreview" topLeftCell="A22" zoomScale="70" zoomScaleNormal="70" workbookViewId="0">
      <selection activeCell="A26" sqref="A26:XFD26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89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 t="shared" ref="A6:A9" si="1"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291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si="1"/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 t="shared" ref="A11:A14" si="2"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si="2"/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 thickBo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L50"/>
  <sheetViews>
    <sheetView view="pageBreakPreview" topLeftCell="A22" zoomScale="70" zoomScaleNormal="70" workbookViewId="0">
      <selection activeCell="A26" sqref="A26:XFD26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90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 t="shared" ref="A6:A9" si="1"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291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si="1"/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 t="shared" ref="A11:A14" si="2"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si="2"/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 thickBo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50"/>
  <sheetViews>
    <sheetView tabSelected="1" view="pageBreakPreview" zoomScale="70" zoomScaleNormal="70" workbookViewId="0">
      <selection sqref="A1:H1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91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 t="shared" ref="A6:A9" si="1"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291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si="1"/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 t="shared" ref="A11:A14" si="2"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si="2"/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 thickBo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L50"/>
  <sheetViews>
    <sheetView view="pageBreakPreview" topLeftCell="A22" zoomScale="70" zoomScaleNormal="70" workbookViewId="0">
      <selection activeCell="A26" sqref="A26:XFD26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36328125" style="172" customWidth="1"/>
    <col min="18" max="18" width="9" style="167"/>
    <col min="19" max="19" width="24.36328125" style="167" customWidth="1"/>
    <col min="20" max="16384" width="9" style="167"/>
  </cols>
  <sheetData>
    <row r="1" spans="1:38" ht="37.5" customHeight="1">
      <c r="A1" s="333" t="s">
        <v>92</v>
      </c>
      <c r="B1" s="333"/>
      <c r="C1" s="333"/>
      <c r="D1" s="333"/>
      <c r="E1" s="333"/>
      <c r="F1" s="333"/>
      <c r="G1" s="333"/>
      <c r="H1" s="333"/>
      <c r="K1" s="218"/>
      <c r="L1" s="218"/>
      <c r="M1" s="218"/>
      <c r="N1" s="218"/>
      <c r="O1" s="218"/>
      <c r="P1" s="218"/>
      <c r="Q1" s="218"/>
    </row>
    <row r="2" spans="1:38" s="168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9" customFormat="1" ht="18.75" customHeight="1">
      <c r="A3" s="341" t="s">
        <v>2</v>
      </c>
      <c r="B3" s="343" t="s">
        <v>3</v>
      </c>
      <c r="C3" s="345" t="s">
        <v>4</v>
      </c>
      <c r="D3" s="349" t="s">
        <v>5</v>
      </c>
      <c r="E3" s="345" t="s">
        <v>6</v>
      </c>
      <c r="F3" s="352" t="s">
        <v>7</v>
      </c>
      <c r="G3" s="349" t="s">
        <v>8</v>
      </c>
      <c r="H3" s="349" t="s">
        <v>9</v>
      </c>
      <c r="I3" s="349" t="s">
        <v>10</v>
      </c>
      <c r="J3" s="353" t="s">
        <v>11</v>
      </c>
      <c r="K3" s="355" t="s">
        <v>12</v>
      </c>
      <c r="L3" s="360" t="s">
        <v>13</v>
      </c>
      <c r="M3" s="360" t="s">
        <v>14</v>
      </c>
      <c r="N3" s="360" t="s">
        <v>15</v>
      </c>
      <c r="O3" s="360" t="s">
        <v>16</v>
      </c>
      <c r="P3" s="360" t="s">
        <v>17</v>
      </c>
      <c r="Q3" s="313" t="s">
        <v>18</v>
      </c>
    </row>
    <row r="4" spans="1:38" s="169" customFormat="1" ht="45.75" customHeight="1">
      <c r="A4" s="342"/>
      <c r="B4" s="344"/>
      <c r="C4" s="346"/>
      <c r="D4" s="350"/>
      <c r="E4" s="346"/>
      <c r="F4" s="346"/>
      <c r="G4" s="346"/>
      <c r="H4" s="346"/>
      <c r="I4" s="346"/>
      <c r="J4" s="354"/>
      <c r="K4" s="356"/>
      <c r="L4" s="361"/>
      <c r="M4" s="361"/>
      <c r="N4" s="361"/>
      <c r="O4" s="361"/>
      <c r="P4" s="361"/>
      <c r="Q4" s="314" t="s">
        <v>19</v>
      </c>
      <c r="S4" s="315"/>
      <c r="T4" s="315"/>
      <c r="U4" s="315"/>
      <c r="V4" s="315"/>
      <c r="W4" s="315"/>
      <c r="X4" s="315"/>
      <c r="Y4" s="315"/>
      <c r="Z4" s="315"/>
    </row>
    <row r="5" spans="1:38" s="170" customFormat="1" ht="59.25" customHeight="1">
      <c r="A5" s="181">
        <v>2</v>
      </c>
      <c r="B5" s="181" t="s">
        <v>20</v>
      </c>
      <c r="C5" s="243" t="s">
        <v>396</v>
      </c>
      <c r="D5" s="244" t="s">
        <v>397</v>
      </c>
      <c r="E5" s="243" t="s">
        <v>398</v>
      </c>
      <c r="F5" s="245" t="s">
        <v>21</v>
      </c>
      <c r="G5" s="243" t="s">
        <v>399</v>
      </c>
      <c r="H5" s="246" t="s">
        <v>22</v>
      </c>
      <c r="I5" s="289"/>
      <c r="J5" s="289"/>
      <c r="K5" s="290">
        <v>4</v>
      </c>
      <c r="L5" s="290">
        <v>3.1</v>
      </c>
      <c r="M5" s="290">
        <v>1.9</v>
      </c>
      <c r="N5" s="290">
        <v>0</v>
      </c>
      <c r="O5" s="290">
        <v>1.9</v>
      </c>
      <c r="P5" s="290">
        <v>1</v>
      </c>
      <c r="Q5" s="301">
        <f t="shared" ref="Q5:Q25" si="0">K5*70+L5*75+M5*25+N5*150+O5*45+P5*60</f>
        <v>705.5</v>
      </c>
      <c r="S5" s="316"/>
      <c r="T5" s="316"/>
      <c r="U5" s="317"/>
      <c r="V5" s="317"/>
      <c r="W5" s="317"/>
      <c r="X5" s="317"/>
      <c r="Y5" s="317"/>
      <c r="Z5" s="317"/>
    </row>
    <row r="6" spans="1:38" s="170" customFormat="1" ht="59.25" customHeight="1">
      <c r="A6" s="184">
        <f t="shared" ref="A6:A9" si="1">A5+1</f>
        <v>3</v>
      </c>
      <c r="B6" s="184" t="s">
        <v>23</v>
      </c>
      <c r="C6" s="247" t="s">
        <v>24</v>
      </c>
      <c r="D6" s="248" t="s">
        <v>400</v>
      </c>
      <c r="E6" s="249" t="s">
        <v>25</v>
      </c>
      <c r="F6" s="247" t="s">
        <v>26</v>
      </c>
      <c r="G6" s="250" t="s">
        <v>401</v>
      </c>
      <c r="H6" s="251"/>
      <c r="I6" s="246" t="s">
        <v>27</v>
      </c>
      <c r="J6" s="291"/>
      <c r="K6" s="292">
        <v>4</v>
      </c>
      <c r="L6" s="293">
        <v>2.9</v>
      </c>
      <c r="M6" s="293">
        <v>1.3</v>
      </c>
      <c r="N6" s="293">
        <v>0.5</v>
      </c>
      <c r="O6" s="292">
        <v>2</v>
      </c>
      <c r="P6" s="294">
        <v>0</v>
      </c>
      <c r="Q6" s="290">
        <f t="shared" si="0"/>
        <v>695</v>
      </c>
      <c r="S6" s="318"/>
      <c r="T6" s="316"/>
      <c r="U6" s="317"/>
      <c r="V6" s="317"/>
      <c r="W6" s="317"/>
      <c r="X6" s="317"/>
      <c r="Y6" s="317"/>
      <c r="Z6" s="317"/>
    </row>
    <row r="7" spans="1:38" s="170" customFormat="1" ht="59.25" customHeight="1">
      <c r="A7" s="184">
        <f t="shared" si="1"/>
        <v>4</v>
      </c>
      <c r="B7" s="184" t="s">
        <v>28</v>
      </c>
      <c r="C7" s="252" t="s">
        <v>29</v>
      </c>
      <c r="D7" s="253" t="s">
        <v>402</v>
      </c>
      <c r="E7" s="253" t="s">
        <v>403</v>
      </c>
      <c r="F7" s="254" t="s">
        <v>30</v>
      </c>
      <c r="G7" s="253" t="s">
        <v>404</v>
      </c>
      <c r="H7" s="255" t="s">
        <v>22</v>
      </c>
      <c r="I7" s="295"/>
      <c r="J7" s="295"/>
      <c r="K7" s="296">
        <v>4</v>
      </c>
      <c r="L7" s="296">
        <v>2.6</v>
      </c>
      <c r="M7" s="296">
        <v>1.7</v>
      </c>
      <c r="N7" s="296">
        <v>0</v>
      </c>
      <c r="O7" s="296">
        <v>2.1</v>
      </c>
      <c r="P7" s="296">
        <v>1</v>
      </c>
      <c r="Q7" s="296">
        <f t="shared" si="0"/>
        <v>672</v>
      </c>
      <c r="S7" s="316"/>
      <c r="T7" s="316"/>
      <c r="U7" s="317"/>
      <c r="V7" s="317"/>
      <c r="W7" s="317"/>
      <c r="X7" s="317"/>
      <c r="Y7" s="317"/>
      <c r="Z7" s="317"/>
    </row>
    <row r="8" spans="1:38" s="241" customFormat="1" ht="59.25" customHeight="1">
      <c r="A8" s="184">
        <f t="shared" si="1"/>
        <v>5</v>
      </c>
      <c r="B8" s="181" t="s">
        <v>31</v>
      </c>
      <c r="C8" s="249" t="s">
        <v>32</v>
      </c>
      <c r="D8" s="243" t="s">
        <v>405</v>
      </c>
      <c r="E8" s="243" t="s">
        <v>406</v>
      </c>
      <c r="F8" s="252" t="s">
        <v>33</v>
      </c>
      <c r="G8" s="256" t="s">
        <v>407</v>
      </c>
      <c r="H8" s="246"/>
      <c r="I8" s="289"/>
      <c r="J8" s="246" t="s">
        <v>11</v>
      </c>
      <c r="K8" s="296">
        <v>5</v>
      </c>
      <c r="L8" s="296">
        <v>3.2</v>
      </c>
      <c r="M8" s="296">
        <v>1.9</v>
      </c>
      <c r="N8" s="296">
        <v>0</v>
      </c>
      <c r="O8" s="296">
        <v>2.5</v>
      </c>
      <c r="P8" s="296">
        <v>0</v>
      </c>
      <c r="Q8" s="290">
        <f t="shared" si="0"/>
        <v>750</v>
      </c>
      <c r="R8" s="317"/>
      <c r="S8" s="316"/>
      <c r="T8" s="316"/>
      <c r="U8" s="317"/>
      <c r="V8" s="317"/>
      <c r="W8" s="317"/>
      <c r="X8" s="317"/>
      <c r="Y8" s="317"/>
      <c r="Z8" s="317"/>
      <c r="AA8" s="319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</row>
    <row r="9" spans="1:38" s="242" customFormat="1" ht="59.25" customHeight="1">
      <c r="A9" s="178">
        <f t="shared" si="1"/>
        <v>6</v>
      </c>
      <c r="B9" s="178" t="s">
        <v>34</v>
      </c>
      <c r="C9" s="257" t="s">
        <v>408</v>
      </c>
      <c r="D9" s="258" t="s">
        <v>409</v>
      </c>
      <c r="E9" s="259" t="s">
        <v>410</v>
      </c>
      <c r="F9" s="260" t="s">
        <v>35</v>
      </c>
      <c r="G9" s="258" t="s">
        <v>411</v>
      </c>
      <c r="H9" s="261"/>
      <c r="I9" s="297"/>
      <c r="J9" s="297"/>
      <c r="K9" s="298">
        <v>4</v>
      </c>
      <c r="L9" s="298">
        <v>2.8</v>
      </c>
      <c r="M9" s="298">
        <v>2</v>
      </c>
      <c r="N9" s="299">
        <v>0</v>
      </c>
      <c r="O9" s="298">
        <v>2.2000000000000002</v>
      </c>
      <c r="P9" s="299">
        <v>0</v>
      </c>
      <c r="Q9" s="290">
        <f t="shared" si="0"/>
        <v>639</v>
      </c>
      <c r="R9" s="317"/>
      <c r="S9" s="316"/>
      <c r="T9" s="316"/>
      <c r="U9" s="319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</row>
    <row r="10" spans="1:38" s="170" customFormat="1" ht="59.25" customHeight="1">
      <c r="A10" s="181">
        <f>A9+3</f>
        <v>9</v>
      </c>
      <c r="B10" s="181" t="s">
        <v>20</v>
      </c>
      <c r="C10" s="249" t="s">
        <v>36</v>
      </c>
      <c r="D10" s="262" t="s">
        <v>37</v>
      </c>
      <c r="E10" s="263" t="s">
        <v>38</v>
      </c>
      <c r="F10" s="252" t="s">
        <v>39</v>
      </c>
      <c r="G10" s="264" t="s">
        <v>412</v>
      </c>
      <c r="H10" s="265" t="s">
        <v>22</v>
      </c>
      <c r="I10" s="300"/>
      <c r="J10" s="300"/>
      <c r="K10" s="290">
        <v>4.2</v>
      </c>
      <c r="L10" s="290">
        <v>2.5</v>
      </c>
      <c r="M10" s="290">
        <v>1.9</v>
      </c>
      <c r="N10" s="301">
        <v>0</v>
      </c>
      <c r="O10" s="290">
        <v>2.2999999999999998</v>
      </c>
      <c r="P10" s="301">
        <v>1</v>
      </c>
      <c r="Q10" s="301">
        <f t="shared" si="0"/>
        <v>692.5</v>
      </c>
      <c r="S10" s="316"/>
      <c r="T10" s="316"/>
      <c r="U10" s="317"/>
      <c r="V10" s="317"/>
      <c r="W10" s="317"/>
      <c r="X10" s="317"/>
      <c r="Y10" s="317"/>
      <c r="Z10" s="317"/>
    </row>
    <row r="11" spans="1:38" s="170" customFormat="1" ht="61.5" customHeight="1">
      <c r="A11" s="184">
        <f t="shared" ref="A11:A14" si="2">A10+1</f>
        <v>10</v>
      </c>
      <c r="B11" s="184" t="s">
        <v>23</v>
      </c>
      <c r="C11" s="254" t="s">
        <v>40</v>
      </c>
      <c r="D11" s="266" t="s">
        <v>413</v>
      </c>
      <c r="E11" s="263" t="s">
        <v>414</v>
      </c>
      <c r="F11" s="252" t="s">
        <v>41</v>
      </c>
      <c r="G11" s="264" t="s">
        <v>415</v>
      </c>
      <c r="H11" s="265" t="s">
        <v>22</v>
      </c>
      <c r="I11" s="289"/>
      <c r="J11" s="300"/>
      <c r="K11" s="296">
        <v>4.9000000000000004</v>
      </c>
      <c r="L11" s="296">
        <v>3.4</v>
      </c>
      <c r="M11" s="296">
        <v>1.5</v>
      </c>
      <c r="N11" s="296">
        <v>0</v>
      </c>
      <c r="O11" s="296">
        <v>1.8</v>
      </c>
      <c r="P11" s="296">
        <v>1</v>
      </c>
      <c r="Q11" s="296">
        <f t="shared" si="0"/>
        <v>776.5</v>
      </c>
      <c r="S11" s="316"/>
      <c r="T11" s="316"/>
      <c r="U11" s="317"/>
      <c r="V11" s="317"/>
      <c r="W11" s="317"/>
      <c r="X11" s="317"/>
      <c r="Y11" s="317"/>
      <c r="Z11" s="317"/>
    </row>
    <row r="12" spans="1:38" s="170" customFormat="1" ht="59.25" customHeight="1">
      <c r="A12" s="184">
        <f t="shared" si="2"/>
        <v>11</v>
      </c>
      <c r="B12" s="184" t="s">
        <v>28</v>
      </c>
      <c r="C12" s="254" t="s">
        <v>42</v>
      </c>
      <c r="D12" s="267" t="s">
        <v>43</v>
      </c>
      <c r="E12" s="268" t="s">
        <v>44</v>
      </c>
      <c r="F12" s="254" t="s">
        <v>45</v>
      </c>
      <c r="G12" s="264" t="s">
        <v>416</v>
      </c>
      <c r="H12" s="265" t="s">
        <v>22</v>
      </c>
      <c r="I12" s="300"/>
      <c r="J12" s="300"/>
      <c r="K12" s="296">
        <v>4</v>
      </c>
      <c r="L12" s="296">
        <v>3.3</v>
      </c>
      <c r="M12" s="296">
        <v>1.4</v>
      </c>
      <c r="N12" s="296">
        <v>0</v>
      </c>
      <c r="O12" s="296">
        <v>2.2000000000000002</v>
      </c>
      <c r="P12" s="296">
        <v>1</v>
      </c>
      <c r="Q12" s="290">
        <f t="shared" si="0"/>
        <v>721.5</v>
      </c>
      <c r="S12" s="316"/>
      <c r="T12" s="316"/>
      <c r="U12" s="317"/>
      <c r="V12" s="317"/>
      <c r="W12" s="317"/>
      <c r="X12" s="317"/>
      <c r="Y12" s="317"/>
      <c r="Z12" s="317"/>
    </row>
    <row r="13" spans="1:38" s="170" customFormat="1" ht="59.25" customHeight="1">
      <c r="A13" s="184">
        <f t="shared" si="2"/>
        <v>12</v>
      </c>
      <c r="B13" s="181" t="s">
        <v>31</v>
      </c>
      <c r="C13" s="264" t="s">
        <v>417</v>
      </c>
      <c r="D13" s="269" t="s">
        <v>46</v>
      </c>
      <c r="E13" s="267" t="s">
        <v>418</v>
      </c>
      <c r="F13" s="252" t="s">
        <v>47</v>
      </c>
      <c r="G13" s="264" t="s">
        <v>419</v>
      </c>
      <c r="H13" s="265"/>
      <c r="I13" s="300"/>
      <c r="J13" s="300"/>
      <c r="K13" s="296">
        <v>4.5</v>
      </c>
      <c r="L13" s="296">
        <v>2.7</v>
      </c>
      <c r="M13" s="296">
        <v>1.5</v>
      </c>
      <c r="N13" s="296">
        <v>0</v>
      </c>
      <c r="O13" s="296">
        <v>2.2000000000000002</v>
      </c>
      <c r="P13" s="296">
        <v>0</v>
      </c>
      <c r="Q13" s="290">
        <f t="shared" si="0"/>
        <v>654</v>
      </c>
      <c r="S13" s="318"/>
      <c r="T13" s="316"/>
      <c r="U13" s="317"/>
      <c r="V13" s="317"/>
      <c r="W13" s="317"/>
      <c r="X13" s="317"/>
      <c r="Y13" s="317"/>
      <c r="Z13" s="317"/>
    </row>
    <row r="14" spans="1:38" s="170" customFormat="1" ht="59.25" customHeight="1" thickBot="1">
      <c r="A14" s="178">
        <f t="shared" si="2"/>
        <v>13</v>
      </c>
      <c r="B14" s="178" t="s">
        <v>34</v>
      </c>
      <c r="C14" s="260" t="s">
        <v>48</v>
      </c>
      <c r="D14" s="258" t="s">
        <v>49</v>
      </c>
      <c r="E14" s="259" t="s">
        <v>50</v>
      </c>
      <c r="F14" s="260" t="s">
        <v>51</v>
      </c>
      <c r="G14" s="270" t="s">
        <v>52</v>
      </c>
      <c r="H14" s="271" t="s">
        <v>22</v>
      </c>
      <c r="I14" s="302"/>
      <c r="J14" s="302"/>
      <c r="K14" s="298">
        <v>4.5999999999999996</v>
      </c>
      <c r="L14" s="298">
        <v>3.3</v>
      </c>
      <c r="M14" s="298">
        <v>1.6</v>
      </c>
      <c r="N14" s="299">
        <v>0</v>
      </c>
      <c r="O14" s="298">
        <v>2.1</v>
      </c>
      <c r="P14" s="299">
        <v>1</v>
      </c>
      <c r="Q14" s="296">
        <f t="shared" si="0"/>
        <v>764</v>
      </c>
      <c r="S14" s="318"/>
      <c r="T14" s="316"/>
      <c r="U14" s="317"/>
      <c r="V14" s="317"/>
      <c r="W14" s="317"/>
      <c r="X14" s="317"/>
      <c r="Y14" s="317"/>
      <c r="Z14" s="317"/>
    </row>
    <row r="15" spans="1:38" s="170" customFormat="1" ht="59.25" customHeight="1">
      <c r="A15" s="329">
        <f>A14+3</f>
        <v>16</v>
      </c>
      <c r="B15" s="181" t="s">
        <v>20</v>
      </c>
      <c r="C15" s="254" t="s">
        <v>40</v>
      </c>
      <c r="D15" s="263" t="s">
        <v>422</v>
      </c>
      <c r="E15" s="262" t="s">
        <v>421</v>
      </c>
      <c r="F15" s="252" t="s">
        <v>53</v>
      </c>
      <c r="G15" s="264" t="s">
        <v>420</v>
      </c>
      <c r="H15" s="265" t="s">
        <v>22</v>
      </c>
      <c r="I15" s="300"/>
      <c r="J15" s="300"/>
      <c r="K15" s="290">
        <v>5.2</v>
      </c>
      <c r="L15" s="290">
        <v>3.3</v>
      </c>
      <c r="M15" s="290">
        <v>1.5</v>
      </c>
      <c r="N15" s="301">
        <v>0</v>
      </c>
      <c r="O15" s="290">
        <v>2.2999999999999998</v>
      </c>
      <c r="P15" s="301">
        <v>0</v>
      </c>
      <c r="Q15" s="301">
        <f t="shared" si="0"/>
        <v>752.5</v>
      </c>
      <c r="S15" s="320"/>
      <c r="T15" s="318"/>
      <c r="U15" s="317"/>
      <c r="V15" s="317"/>
      <c r="W15" s="317"/>
      <c r="X15" s="317"/>
      <c r="Y15" s="317"/>
      <c r="Z15" s="317"/>
    </row>
    <row r="16" spans="1:38" s="170" customFormat="1" ht="59.25" customHeight="1">
      <c r="A16" s="330">
        <f>A15+1</f>
        <v>17</v>
      </c>
      <c r="B16" s="184" t="s">
        <v>23</v>
      </c>
      <c r="C16" s="272" t="s">
        <v>54</v>
      </c>
      <c r="D16" s="268" t="s">
        <v>423</v>
      </c>
      <c r="E16" s="267" t="s">
        <v>424</v>
      </c>
      <c r="F16" s="252" t="s">
        <v>55</v>
      </c>
      <c r="G16" s="264" t="s">
        <v>425</v>
      </c>
      <c r="H16" s="265"/>
      <c r="I16" s="300"/>
      <c r="J16" s="303"/>
      <c r="K16" s="326">
        <v>4.4000000000000004</v>
      </c>
      <c r="L16" s="326">
        <v>3.3</v>
      </c>
      <c r="M16" s="326">
        <v>1.7</v>
      </c>
      <c r="N16" s="326">
        <v>0</v>
      </c>
      <c r="O16" s="326">
        <v>2.1</v>
      </c>
      <c r="P16" s="326">
        <v>0</v>
      </c>
      <c r="Q16" s="326">
        <f t="shared" si="0"/>
        <v>692.5</v>
      </c>
      <c r="S16" s="318"/>
      <c r="T16" s="318"/>
      <c r="U16" s="317"/>
      <c r="V16" s="317"/>
      <c r="W16" s="317"/>
      <c r="X16" s="317"/>
      <c r="Y16" s="317"/>
      <c r="Z16" s="317"/>
    </row>
    <row r="17" spans="1:26" s="170" customFormat="1" ht="59.25" customHeight="1">
      <c r="A17" s="330">
        <f t="shared" ref="A17:A19" si="3">A16+1</f>
        <v>18</v>
      </c>
      <c r="B17" s="184" t="s">
        <v>28</v>
      </c>
      <c r="C17" s="254" t="s">
        <v>56</v>
      </c>
      <c r="D17" s="266" t="s">
        <v>428</v>
      </c>
      <c r="E17" s="263" t="s">
        <v>427</v>
      </c>
      <c r="F17" s="254" t="s">
        <v>57</v>
      </c>
      <c r="G17" s="264" t="s">
        <v>426</v>
      </c>
      <c r="H17" s="265" t="s">
        <v>22</v>
      </c>
      <c r="I17" s="300"/>
      <c r="J17" s="300"/>
      <c r="K17" s="326">
        <v>4</v>
      </c>
      <c r="L17" s="326">
        <v>2.7</v>
      </c>
      <c r="M17" s="326">
        <v>2</v>
      </c>
      <c r="N17" s="326">
        <v>0</v>
      </c>
      <c r="O17" s="326">
        <v>2</v>
      </c>
      <c r="P17" s="326">
        <v>1</v>
      </c>
      <c r="Q17" s="326">
        <f t="shared" si="0"/>
        <v>682.5</v>
      </c>
      <c r="S17" s="318"/>
      <c r="T17" s="318"/>
      <c r="U17" s="317"/>
      <c r="V17" s="317"/>
      <c r="W17" s="317"/>
      <c r="X17" s="317"/>
      <c r="Y17" s="317"/>
      <c r="Z17" s="317"/>
    </row>
    <row r="18" spans="1:26" s="170" customFormat="1" ht="59.25" customHeight="1">
      <c r="A18" s="330">
        <f t="shared" si="3"/>
        <v>19</v>
      </c>
      <c r="B18" s="181" t="s">
        <v>31</v>
      </c>
      <c r="C18" s="264" t="s">
        <v>58</v>
      </c>
      <c r="D18" s="263" t="s">
        <v>429</v>
      </c>
      <c r="E18" s="269" t="s">
        <v>430</v>
      </c>
      <c r="F18" s="252" t="s">
        <v>59</v>
      </c>
      <c r="G18" s="264" t="s">
        <v>431</v>
      </c>
      <c r="H18" s="265"/>
      <c r="I18" s="265" t="s">
        <v>27</v>
      </c>
      <c r="J18" s="300"/>
      <c r="K18" s="326">
        <v>4.2</v>
      </c>
      <c r="L18" s="326">
        <v>3.8</v>
      </c>
      <c r="M18" s="326">
        <v>1.5</v>
      </c>
      <c r="N18" s="326">
        <v>0.5</v>
      </c>
      <c r="O18" s="326">
        <v>1.9</v>
      </c>
      <c r="P18" s="326">
        <v>0</v>
      </c>
      <c r="Q18" s="326">
        <f t="shared" si="0"/>
        <v>777</v>
      </c>
      <c r="S18" s="318"/>
      <c r="T18" s="318"/>
      <c r="U18" s="317"/>
      <c r="V18" s="317"/>
      <c r="W18" s="317"/>
      <c r="X18" s="317"/>
      <c r="Y18" s="317"/>
      <c r="Z18" s="317"/>
    </row>
    <row r="19" spans="1:26" s="170" customFormat="1" ht="59.25" customHeight="1" thickBot="1">
      <c r="A19" s="331">
        <f t="shared" si="3"/>
        <v>20</v>
      </c>
      <c r="B19" s="178" t="s">
        <v>34</v>
      </c>
      <c r="C19" s="273" t="s">
        <v>29</v>
      </c>
      <c r="D19" s="274" t="s">
        <v>60</v>
      </c>
      <c r="E19" s="259" t="s">
        <v>432</v>
      </c>
      <c r="F19" s="260" t="s">
        <v>61</v>
      </c>
      <c r="G19" s="275" t="s">
        <v>62</v>
      </c>
      <c r="H19" s="271" t="s">
        <v>22</v>
      </c>
      <c r="I19" s="304"/>
      <c r="J19" s="302"/>
      <c r="K19" s="328">
        <v>4</v>
      </c>
      <c r="L19" s="328">
        <v>3.5</v>
      </c>
      <c r="M19" s="328">
        <v>1.5</v>
      </c>
      <c r="N19" s="328">
        <v>0</v>
      </c>
      <c r="O19" s="328">
        <v>2</v>
      </c>
      <c r="P19" s="328">
        <v>1</v>
      </c>
      <c r="Q19" s="326">
        <f t="shared" si="0"/>
        <v>730</v>
      </c>
      <c r="S19" s="318"/>
      <c r="T19" s="318"/>
      <c r="U19" s="317"/>
      <c r="V19" s="317"/>
      <c r="W19" s="317"/>
      <c r="X19" s="317"/>
      <c r="Y19" s="317"/>
      <c r="Z19" s="317"/>
    </row>
    <row r="20" spans="1:26" s="170" customFormat="1" ht="59.25" customHeight="1">
      <c r="A20" s="330">
        <f>A19+3</f>
        <v>23</v>
      </c>
      <c r="B20" s="181" t="s">
        <v>20</v>
      </c>
      <c r="C20" s="248" t="s">
        <v>433</v>
      </c>
      <c r="D20" s="267" t="s">
        <v>434</v>
      </c>
      <c r="E20" s="262" t="s">
        <v>395</v>
      </c>
      <c r="F20" s="252" t="s">
        <v>63</v>
      </c>
      <c r="G20" s="276" t="s">
        <v>435</v>
      </c>
      <c r="H20" s="277"/>
      <c r="I20" s="305"/>
      <c r="J20" s="305"/>
      <c r="K20" s="326">
        <v>5.3</v>
      </c>
      <c r="L20" s="326">
        <v>3.4</v>
      </c>
      <c r="M20" s="326">
        <v>1.3</v>
      </c>
      <c r="N20" s="326">
        <v>0</v>
      </c>
      <c r="O20" s="326">
        <v>2.1</v>
      </c>
      <c r="P20" s="326">
        <v>0</v>
      </c>
      <c r="Q20" s="327">
        <f t="shared" si="0"/>
        <v>753</v>
      </c>
      <c r="S20" s="318"/>
      <c r="T20" s="318"/>
      <c r="U20" s="317"/>
      <c r="V20" s="317"/>
      <c r="W20" s="317"/>
      <c r="X20" s="317"/>
      <c r="Y20" s="317"/>
      <c r="Z20" s="317"/>
    </row>
    <row r="21" spans="1:26" s="170" customFormat="1" ht="59.25" customHeight="1">
      <c r="A21" s="332">
        <f>A20+1</f>
        <v>24</v>
      </c>
      <c r="B21" s="184" t="s">
        <v>23</v>
      </c>
      <c r="C21" s="278" t="s">
        <v>36</v>
      </c>
      <c r="D21" s="266" t="s">
        <v>436</v>
      </c>
      <c r="E21" s="267" t="s">
        <v>64</v>
      </c>
      <c r="F21" s="252" t="s">
        <v>33</v>
      </c>
      <c r="G21" s="248" t="s">
        <v>65</v>
      </c>
      <c r="H21" s="265" t="s">
        <v>22</v>
      </c>
      <c r="I21" s="303"/>
      <c r="J21" s="303"/>
      <c r="K21" s="296">
        <v>4</v>
      </c>
      <c r="L21" s="296">
        <v>2.8</v>
      </c>
      <c r="M21" s="296">
        <v>2</v>
      </c>
      <c r="N21" s="296">
        <v>0</v>
      </c>
      <c r="O21" s="296">
        <v>2.2000000000000002</v>
      </c>
      <c r="P21" s="296">
        <v>1</v>
      </c>
      <c r="Q21" s="296">
        <f t="shared" si="0"/>
        <v>699</v>
      </c>
      <c r="S21" s="318"/>
      <c r="T21" s="318"/>
      <c r="U21" s="317"/>
      <c r="V21" s="317"/>
      <c r="W21" s="317"/>
      <c r="X21" s="317"/>
      <c r="Y21" s="317"/>
      <c r="Z21" s="317"/>
    </row>
    <row r="22" spans="1:26" s="170" customFormat="1" ht="59.25" customHeight="1">
      <c r="A22" s="330">
        <f t="shared" ref="A22:A24" si="4">A21+1</f>
        <v>25</v>
      </c>
      <c r="B22" s="184" t="s">
        <v>28</v>
      </c>
      <c r="C22" s="247" t="s">
        <v>24</v>
      </c>
      <c r="D22" s="267" t="s">
        <v>437</v>
      </c>
      <c r="E22" s="268" t="s">
        <v>438</v>
      </c>
      <c r="F22" s="254" t="s">
        <v>66</v>
      </c>
      <c r="G22" s="248" t="s">
        <v>67</v>
      </c>
      <c r="H22" s="265" t="s">
        <v>22</v>
      </c>
      <c r="I22" s="303"/>
      <c r="J22" s="303"/>
      <c r="K22" s="296">
        <v>5.0999999999999996</v>
      </c>
      <c r="L22" s="296">
        <v>3.5</v>
      </c>
      <c r="M22" s="296">
        <v>1.5</v>
      </c>
      <c r="N22" s="296">
        <v>0</v>
      </c>
      <c r="O22" s="296">
        <v>1.8</v>
      </c>
      <c r="P22" s="296">
        <v>1</v>
      </c>
      <c r="Q22" s="296">
        <f t="shared" si="0"/>
        <v>798</v>
      </c>
      <c r="S22" s="318"/>
      <c r="T22" s="318"/>
      <c r="U22" s="317"/>
      <c r="V22" s="317"/>
      <c r="W22" s="317"/>
      <c r="X22" s="317"/>
      <c r="Y22" s="317"/>
      <c r="Z22" s="317"/>
    </row>
    <row r="23" spans="1:26" s="170" customFormat="1" ht="59.25" customHeight="1">
      <c r="A23" s="330">
        <f t="shared" si="4"/>
        <v>26</v>
      </c>
      <c r="B23" s="184" t="s">
        <v>31</v>
      </c>
      <c r="C23" s="248" t="s">
        <v>42</v>
      </c>
      <c r="D23" s="268" t="s">
        <v>68</v>
      </c>
      <c r="E23" s="263" t="s">
        <v>69</v>
      </c>
      <c r="F23" s="252" t="s">
        <v>55</v>
      </c>
      <c r="G23" s="248" t="s">
        <v>439</v>
      </c>
      <c r="H23" s="277" t="s">
        <v>22</v>
      </c>
      <c r="I23" s="300"/>
      <c r="J23" s="303"/>
      <c r="K23" s="296">
        <v>4.5</v>
      </c>
      <c r="L23" s="296">
        <v>3.8</v>
      </c>
      <c r="M23" s="296">
        <v>1.5</v>
      </c>
      <c r="N23" s="296">
        <v>0</v>
      </c>
      <c r="O23" s="296">
        <v>2.1</v>
      </c>
      <c r="P23" s="296">
        <v>1</v>
      </c>
      <c r="Q23" s="290">
        <f t="shared" si="0"/>
        <v>792</v>
      </c>
      <c r="S23" s="321"/>
      <c r="T23" s="318"/>
      <c r="U23" s="317"/>
      <c r="V23" s="317"/>
      <c r="W23" s="317"/>
      <c r="X23" s="317"/>
      <c r="Y23" s="317"/>
      <c r="Z23" s="317"/>
    </row>
    <row r="24" spans="1:26" s="170" customFormat="1" ht="59.25" customHeight="1" thickBot="1">
      <c r="A24" s="331">
        <f t="shared" si="4"/>
        <v>27</v>
      </c>
      <c r="B24" s="178" t="s">
        <v>34</v>
      </c>
      <c r="C24" s="279" t="s">
        <v>70</v>
      </c>
      <c r="D24" s="259" t="s">
        <v>440</v>
      </c>
      <c r="E24" s="280" t="s">
        <v>441</v>
      </c>
      <c r="F24" s="260" t="s">
        <v>30</v>
      </c>
      <c r="G24" s="281" t="s">
        <v>71</v>
      </c>
      <c r="H24" s="282" t="s">
        <v>22</v>
      </c>
      <c r="I24" s="306"/>
      <c r="J24" s="306"/>
      <c r="K24" s="307">
        <v>4.2</v>
      </c>
      <c r="L24" s="308">
        <v>2.9</v>
      </c>
      <c r="M24" s="309">
        <v>1.7</v>
      </c>
      <c r="N24" s="309">
        <v>0</v>
      </c>
      <c r="O24" s="309">
        <v>2.1</v>
      </c>
      <c r="P24" s="309">
        <v>1</v>
      </c>
      <c r="Q24" s="290">
        <f t="shared" si="0"/>
        <v>708.5</v>
      </c>
      <c r="S24" s="321"/>
      <c r="T24" s="318"/>
      <c r="U24" s="317"/>
      <c r="V24" s="317"/>
      <c r="W24" s="317"/>
      <c r="X24" s="317"/>
      <c r="Y24" s="317"/>
      <c r="Z24" s="317"/>
    </row>
    <row r="25" spans="1:26" customFormat="1" ht="59.25" customHeight="1">
      <c r="A25" s="283">
        <v>30</v>
      </c>
      <c r="B25" s="284" t="s">
        <v>20</v>
      </c>
      <c r="C25" s="254" t="s">
        <v>40</v>
      </c>
      <c r="D25" s="276" t="s">
        <v>442</v>
      </c>
      <c r="E25" s="262" t="s">
        <v>443</v>
      </c>
      <c r="F25" s="252" t="s">
        <v>72</v>
      </c>
      <c r="G25" s="264" t="s">
        <v>444</v>
      </c>
      <c r="H25" s="265" t="s">
        <v>22</v>
      </c>
      <c r="I25" s="310"/>
      <c r="J25" s="310"/>
      <c r="K25" s="311">
        <v>4.4000000000000004</v>
      </c>
      <c r="L25" s="311">
        <v>2.5</v>
      </c>
      <c r="M25" s="311">
        <v>1.6</v>
      </c>
      <c r="N25" s="311">
        <v>0</v>
      </c>
      <c r="O25" s="311">
        <v>2.4</v>
      </c>
      <c r="P25" s="311">
        <v>1</v>
      </c>
      <c r="Q25" s="301">
        <f t="shared" si="0"/>
        <v>703.5</v>
      </c>
      <c r="S25" s="322"/>
      <c r="T25" s="322"/>
      <c r="U25" s="322"/>
      <c r="V25" s="322"/>
      <c r="W25" s="322"/>
      <c r="X25" s="322"/>
      <c r="Y25" s="322"/>
      <c r="Z25" s="322"/>
    </row>
    <row r="26" spans="1:26" customFormat="1" ht="59.25" customHeight="1" thickBot="1">
      <c r="A26" s="285">
        <v>31</v>
      </c>
      <c r="B26" s="286" t="s">
        <v>23</v>
      </c>
      <c r="C26" s="357" t="s">
        <v>445</v>
      </c>
      <c r="D26" s="358"/>
      <c r="E26" s="358"/>
      <c r="F26" s="358"/>
      <c r="G26" s="358"/>
      <c r="H26" s="359"/>
      <c r="I26" s="306"/>
      <c r="J26" s="306"/>
      <c r="K26" s="311"/>
      <c r="L26" s="311"/>
      <c r="M26" s="311"/>
      <c r="N26" s="311"/>
      <c r="O26" s="311"/>
      <c r="P26" s="311"/>
      <c r="Q26" s="188"/>
      <c r="S26" s="322"/>
      <c r="T26" s="322"/>
      <c r="U26" s="322"/>
      <c r="V26" s="322"/>
      <c r="W26" s="322"/>
      <c r="X26" s="322"/>
      <c r="Y26" s="322"/>
      <c r="Z26" s="322"/>
    </row>
    <row r="27" spans="1:26" ht="25.5" customHeight="1" thickBot="1">
      <c r="A27" s="287"/>
      <c r="B27" s="287"/>
      <c r="C27" s="347" t="s">
        <v>73</v>
      </c>
      <c r="D27" s="288" t="s">
        <v>74</v>
      </c>
      <c r="E27" s="351" t="s">
        <v>75</v>
      </c>
      <c r="F27" s="351" t="s">
        <v>76</v>
      </c>
      <c r="G27" s="351" t="s">
        <v>77</v>
      </c>
      <c r="H27" s="351" t="s">
        <v>78</v>
      </c>
      <c r="I27" s="334" t="s">
        <v>79</v>
      </c>
      <c r="J27" s="334"/>
      <c r="K27" s="334"/>
      <c r="L27" s="334"/>
      <c r="M27" s="362" t="s">
        <v>80</v>
      </c>
      <c r="N27" s="362" t="s">
        <v>81</v>
      </c>
      <c r="O27" s="312"/>
      <c r="P27" s="312"/>
      <c r="Q27" s="323"/>
      <c r="S27" s="322"/>
      <c r="T27" s="322"/>
      <c r="U27" s="322"/>
      <c r="V27" s="322"/>
      <c r="W27" s="322"/>
      <c r="X27" s="322"/>
      <c r="Y27" s="322"/>
      <c r="Z27" s="322"/>
    </row>
    <row r="28" spans="1:26" ht="19.5" customHeight="1">
      <c r="A28" s="203"/>
      <c r="B28" s="203"/>
      <c r="C28" s="348"/>
      <c r="D28" s="204" t="s">
        <v>82</v>
      </c>
      <c r="E28" s="348"/>
      <c r="F28" s="348"/>
      <c r="G28" s="348"/>
      <c r="H28" s="348"/>
      <c r="I28" s="230" t="s">
        <v>83</v>
      </c>
      <c r="J28" s="335" t="s">
        <v>84</v>
      </c>
      <c r="K28" s="336"/>
      <c r="L28" s="232" t="s">
        <v>85</v>
      </c>
      <c r="M28" s="363"/>
      <c r="N28" s="363"/>
      <c r="O28" s="229"/>
      <c r="P28" s="229"/>
      <c r="S28" s="322"/>
      <c r="T28" s="322"/>
      <c r="U28" s="322"/>
      <c r="V28" s="322"/>
      <c r="W28" s="322"/>
      <c r="X28" s="322"/>
      <c r="Y28" s="322"/>
      <c r="Z28" s="322"/>
    </row>
    <row r="29" spans="1:26" ht="27" customHeight="1">
      <c r="A29" s="203" t="s">
        <v>86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22</v>
      </c>
      <c r="H29" s="208">
        <v>3</v>
      </c>
      <c r="I29" s="206">
        <v>27</v>
      </c>
      <c r="J29" s="337">
        <v>0</v>
      </c>
      <c r="K29" s="338"/>
      <c r="L29" s="207">
        <v>0</v>
      </c>
      <c r="M29" s="207">
        <v>1</v>
      </c>
      <c r="N29" s="233">
        <v>4</v>
      </c>
      <c r="O29" s="229"/>
      <c r="P29" s="229"/>
      <c r="S29" s="322"/>
      <c r="T29" s="322"/>
      <c r="U29" s="322"/>
      <c r="V29" s="322"/>
      <c r="W29" s="322"/>
      <c r="X29" s="322"/>
      <c r="Y29" s="322"/>
      <c r="Z29" s="322"/>
    </row>
    <row r="30" spans="1:26" ht="81" customHeight="1">
      <c r="A30" s="339" t="s">
        <v>87</v>
      </c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S30" s="324"/>
      <c r="T30" s="322"/>
      <c r="U30" s="322"/>
      <c r="V30" s="322"/>
      <c r="W30" s="322"/>
      <c r="X30" s="322"/>
      <c r="Y30" s="322"/>
      <c r="Z30" s="322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1"/>
    </row>
    <row r="32" spans="1:26" ht="25">
      <c r="C32" s="210"/>
      <c r="D32" s="211"/>
      <c r="E32" s="172"/>
      <c r="F32" s="212"/>
      <c r="G32" s="213"/>
      <c r="H32" s="213"/>
      <c r="I32" s="213"/>
      <c r="J32" s="213"/>
      <c r="K32" s="213"/>
      <c r="L32" s="167"/>
      <c r="M32" s="167"/>
      <c r="N32" s="167"/>
      <c r="O32" s="167"/>
      <c r="P32" s="167"/>
      <c r="Q32" s="167"/>
      <c r="S32" s="171"/>
    </row>
    <row r="33" spans="3:19"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S33" s="171"/>
    </row>
    <row r="34" spans="3:19" s="171" customFormat="1"/>
    <row r="35" spans="3:19" s="171" customFormat="1">
      <c r="C35" s="172"/>
    </row>
    <row r="36" spans="3:19" s="171" customFormat="1">
      <c r="C36" s="172"/>
      <c r="E36" s="212"/>
      <c r="F36" s="213"/>
      <c r="G36" s="213"/>
      <c r="H36" s="213"/>
      <c r="I36" s="235"/>
      <c r="J36" s="235"/>
    </row>
    <row r="37" spans="3:19" s="171" customFormat="1">
      <c r="C37" s="172"/>
      <c r="D37" s="172"/>
      <c r="E37" s="212"/>
      <c r="F37" s="213"/>
      <c r="G37" s="213"/>
      <c r="H37" s="213"/>
      <c r="I37" s="235"/>
      <c r="J37" s="235"/>
    </row>
    <row r="38" spans="3:19" s="171" customFormat="1">
      <c r="C38" s="172"/>
      <c r="D38" s="172"/>
      <c r="E38" s="172"/>
      <c r="F38" s="172"/>
      <c r="G38" s="172"/>
      <c r="H38" s="172"/>
      <c r="I38" s="172"/>
      <c r="J38" s="172"/>
      <c r="K38" s="212"/>
      <c r="L38" s="213"/>
      <c r="M38" s="213"/>
      <c r="N38" s="213"/>
      <c r="O38" s="235"/>
      <c r="S38" s="167"/>
    </row>
    <row r="39" spans="3:19" s="171" customFormat="1">
      <c r="C39" s="172"/>
      <c r="D39" s="172"/>
      <c r="E39" s="172"/>
      <c r="F39" s="172"/>
      <c r="G39" s="172"/>
      <c r="H39" s="172"/>
      <c r="I39" s="172"/>
      <c r="J39" s="172"/>
      <c r="K39" s="212"/>
      <c r="L39" s="213"/>
      <c r="M39" s="213"/>
      <c r="N39" s="213"/>
      <c r="O39" s="235"/>
      <c r="S39" s="167"/>
    </row>
    <row r="40" spans="3:19" s="171" customFormat="1">
      <c r="F40" s="214"/>
      <c r="K40" s="172"/>
      <c r="L40" s="172"/>
      <c r="M40" s="172"/>
      <c r="N40" s="172"/>
      <c r="O40" s="172"/>
      <c r="P40" s="172"/>
      <c r="Q40" s="172"/>
      <c r="S40" s="167"/>
    </row>
    <row r="41" spans="3:19" s="171" customFormat="1">
      <c r="F41" s="176"/>
      <c r="K41" s="172"/>
      <c r="L41" s="172"/>
      <c r="M41" s="172"/>
      <c r="N41" s="172"/>
      <c r="O41" s="172"/>
      <c r="P41" s="172"/>
      <c r="Q41" s="172"/>
      <c r="S41" s="167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O3:O4"/>
    <mergeCell ref="P3:P4"/>
    <mergeCell ref="L3:L4"/>
    <mergeCell ref="M3:M4"/>
    <mergeCell ref="M27:M28"/>
    <mergeCell ref="N3:N4"/>
    <mergeCell ref="N27:N28"/>
    <mergeCell ref="H3:H4"/>
    <mergeCell ref="H27:H28"/>
    <mergeCell ref="I3:I4"/>
    <mergeCell ref="J3:J4"/>
    <mergeCell ref="K3:K4"/>
    <mergeCell ref="C26:H26"/>
    <mergeCell ref="A1:H1"/>
    <mergeCell ref="I27:L27"/>
    <mergeCell ref="J28:K28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3.6328125" style="171" customWidth="1"/>
    <col min="4" max="5" width="27.90625" style="171" customWidth="1"/>
    <col min="6" max="7" width="23.6328125" style="171" customWidth="1"/>
    <col min="8" max="8" width="25" style="171" customWidth="1"/>
    <col min="9" max="11" width="7.6328125" style="171" customWidth="1"/>
    <col min="12" max="12" width="6.453125" style="172" customWidth="1"/>
    <col min="13" max="13" width="7.453125" style="172" customWidth="1"/>
    <col min="14" max="14" width="6.90625" style="172" customWidth="1"/>
    <col min="15" max="16" width="6.08984375" style="172" customWidth="1"/>
    <col min="17" max="17" width="5.90625" style="172" customWidth="1"/>
    <col min="18" max="18" width="6.90625" style="172" customWidth="1"/>
    <col min="19" max="16384" width="9" style="167"/>
  </cols>
  <sheetData>
    <row r="1" spans="1:18">
      <c r="A1" s="364" t="s">
        <v>93</v>
      </c>
      <c r="B1" s="364"/>
      <c r="C1" s="364"/>
      <c r="D1" s="364"/>
      <c r="E1" s="364"/>
      <c r="F1" s="364"/>
      <c r="G1" s="364"/>
      <c r="H1" s="364"/>
      <c r="I1" s="364"/>
      <c r="L1" s="218"/>
      <c r="M1" s="218"/>
      <c r="N1" s="218"/>
      <c r="O1" s="218"/>
      <c r="P1" s="218"/>
      <c r="Q1" s="218"/>
      <c r="R1" s="218"/>
    </row>
    <row r="2" spans="1:18" s="168" customFormat="1" ht="62.1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9" customFormat="1" ht="18.75" customHeight="1">
      <c r="A3" s="368" t="s">
        <v>2</v>
      </c>
      <c r="B3" s="370" t="s">
        <v>3</v>
      </c>
      <c r="C3" s="372" t="s">
        <v>4</v>
      </c>
      <c r="D3" s="372" t="s">
        <v>94</v>
      </c>
      <c r="E3" s="372" t="s">
        <v>6</v>
      </c>
      <c r="F3" s="377" t="s">
        <v>95</v>
      </c>
      <c r="G3" s="372" t="s">
        <v>96</v>
      </c>
      <c r="H3" s="377" t="s">
        <v>8</v>
      </c>
      <c r="I3" s="377" t="s">
        <v>9</v>
      </c>
      <c r="J3" s="377" t="s">
        <v>10</v>
      </c>
      <c r="K3" s="378" t="s">
        <v>11</v>
      </c>
      <c r="L3" s="380" t="s">
        <v>12</v>
      </c>
      <c r="M3" s="382" t="s">
        <v>13</v>
      </c>
      <c r="N3" s="382" t="s">
        <v>14</v>
      </c>
      <c r="O3" s="382" t="s">
        <v>15</v>
      </c>
      <c r="P3" s="382" t="s">
        <v>16</v>
      </c>
      <c r="Q3" s="382" t="s">
        <v>17</v>
      </c>
      <c r="R3" s="238" t="s">
        <v>18</v>
      </c>
    </row>
    <row r="4" spans="1:18" s="169" customFormat="1" ht="53.25" customHeight="1">
      <c r="A4" s="369"/>
      <c r="B4" s="371"/>
      <c r="C4" s="373"/>
      <c r="D4" s="373"/>
      <c r="E4" s="373"/>
      <c r="F4" s="373"/>
      <c r="G4" s="373"/>
      <c r="H4" s="373"/>
      <c r="I4" s="373"/>
      <c r="J4" s="373"/>
      <c r="K4" s="379"/>
      <c r="L4" s="381"/>
      <c r="M4" s="383"/>
      <c r="N4" s="383"/>
      <c r="O4" s="383"/>
      <c r="P4" s="383"/>
      <c r="Q4" s="383"/>
      <c r="R4" s="239" t="s">
        <v>19</v>
      </c>
    </row>
    <row r="5" spans="1:18" s="170" customFormat="1" ht="38.25" customHeight="1">
      <c r="A5" s="177">
        <v>1</v>
      </c>
      <c r="B5" s="178" t="s">
        <v>34</v>
      </c>
      <c r="C5" s="179" t="s">
        <v>36</v>
      </c>
      <c r="D5" s="179" t="s">
        <v>97</v>
      </c>
      <c r="E5" s="179" t="s">
        <v>98</v>
      </c>
      <c r="F5" s="179" t="s">
        <v>99</v>
      </c>
      <c r="G5" s="179" t="s">
        <v>100</v>
      </c>
      <c r="H5" s="179" t="s">
        <v>101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70" customFormat="1" ht="38.25" customHeight="1">
      <c r="A6" s="180">
        <v>4</v>
      </c>
      <c r="B6" s="181" t="s">
        <v>20</v>
      </c>
      <c r="C6" s="182" t="s">
        <v>24</v>
      </c>
      <c r="D6" s="182" t="s">
        <v>102</v>
      </c>
      <c r="E6" s="182" t="s">
        <v>103</v>
      </c>
      <c r="F6" s="182" t="s">
        <v>104</v>
      </c>
      <c r="G6" s="182" t="s">
        <v>26</v>
      </c>
      <c r="H6" s="182" t="s">
        <v>105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70" customFormat="1" ht="38.25" customHeight="1">
      <c r="A7" s="183">
        <v>5</v>
      </c>
      <c r="B7" s="184" t="s">
        <v>23</v>
      </c>
      <c r="C7" s="185" t="s">
        <v>58</v>
      </c>
      <c r="D7" s="185" t="s">
        <v>106</v>
      </c>
      <c r="E7" s="185" t="s">
        <v>107</v>
      </c>
      <c r="F7" s="185" t="s">
        <v>108</v>
      </c>
      <c r="G7" s="185" t="s">
        <v>72</v>
      </c>
      <c r="H7" s="185" t="s">
        <v>109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70" customFormat="1" ht="38.25" customHeight="1">
      <c r="A8" s="183">
        <v>6</v>
      </c>
      <c r="B8" s="184" t="s">
        <v>28</v>
      </c>
      <c r="C8" s="185" t="s">
        <v>110</v>
      </c>
      <c r="D8" s="185" t="s">
        <v>111</v>
      </c>
      <c r="E8" s="185" t="s">
        <v>112</v>
      </c>
      <c r="F8" s="185" t="s">
        <v>113</v>
      </c>
      <c r="G8" s="185" t="s">
        <v>114</v>
      </c>
      <c r="H8" s="185" t="s">
        <v>115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70" customFormat="1" ht="38.25" customHeight="1">
      <c r="A9" s="180">
        <v>7</v>
      </c>
      <c r="B9" s="181" t="s">
        <v>31</v>
      </c>
      <c r="C9" s="186" t="s">
        <v>29</v>
      </c>
      <c r="D9" s="186" t="s">
        <v>116</v>
      </c>
      <c r="E9" s="186" t="s">
        <v>117</v>
      </c>
      <c r="F9" s="185" t="s">
        <v>118</v>
      </c>
      <c r="G9" s="186" t="s">
        <v>41</v>
      </c>
      <c r="H9" s="186" t="s">
        <v>119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70" customFormat="1" ht="38.25" customHeight="1">
      <c r="A10" s="177">
        <v>8</v>
      </c>
      <c r="B10" s="178" t="s">
        <v>34</v>
      </c>
      <c r="C10" s="187" t="s">
        <v>42</v>
      </c>
      <c r="D10" s="187" t="s">
        <v>120</v>
      </c>
      <c r="E10" s="187" t="s">
        <v>121</v>
      </c>
      <c r="F10" s="187" t="s">
        <v>122</v>
      </c>
      <c r="G10" s="187" t="s">
        <v>61</v>
      </c>
      <c r="H10" s="187" t="s">
        <v>123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70" customFormat="1" ht="38.25" customHeight="1">
      <c r="A11" s="180">
        <v>11</v>
      </c>
      <c r="B11" s="181" t="s">
        <v>20</v>
      </c>
      <c r="C11" s="182" t="s">
        <v>124</v>
      </c>
      <c r="D11" s="182" t="s">
        <v>125</v>
      </c>
      <c r="E11" s="182" t="s">
        <v>126</v>
      </c>
      <c r="F11" s="182" t="s">
        <v>127</v>
      </c>
      <c r="G11" s="182" t="s">
        <v>128</v>
      </c>
      <c r="H11" s="182" t="s">
        <v>129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70" customFormat="1" ht="38.25" customHeight="1">
      <c r="A12" s="183">
        <v>12</v>
      </c>
      <c r="B12" s="184" t="s">
        <v>23</v>
      </c>
      <c r="C12" s="185" t="s">
        <v>36</v>
      </c>
      <c r="D12" s="185" t="s">
        <v>130</v>
      </c>
      <c r="E12" s="185" t="s">
        <v>131</v>
      </c>
      <c r="F12" s="185" t="s">
        <v>132</v>
      </c>
      <c r="G12" s="186" t="s">
        <v>41</v>
      </c>
      <c r="H12" s="185" t="s">
        <v>133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70" customFormat="1" ht="38.25" customHeight="1">
      <c r="A13" s="183">
        <v>13</v>
      </c>
      <c r="B13" s="184" t="s">
        <v>28</v>
      </c>
      <c r="C13" s="186" t="s">
        <v>134</v>
      </c>
      <c r="D13" s="186" t="s">
        <v>135</v>
      </c>
      <c r="E13" s="186" t="s">
        <v>136</v>
      </c>
      <c r="F13" s="186" t="s">
        <v>137</v>
      </c>
      <c r="G13" s="186" t="s">
        <v>30</v>
      </c>
      <c r="H13" s="186" t="s">
        <v>138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70" customFormat="1" ht="38.25" customHeight="1">
      <c r="A14" s="180">
        <v>14</v>
      </c>
      <c r="B14" s="181" t="s">
        <v>31</v>
      </c>
      <c r="C14" s="188" t="s">
        <v>56</v>
      </c>
      <c r="D14" s="188" t="s">
        <v>139</v>
      </c>
      <c r="E14" s="188" t="s">
        <v>140</v>
      </c>
      <c r="F14" s="188" t="s">
        <v>141</v>
      </c>
      <c r="G14" s="188" t="s">
        <v>53</v>
      </c>
      <c r="H14" s="188" t="s">
        <v>142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70" customFormat="1" ht="38.25" customHeight="1">
      <c r="A15" s="177">
        <v>15</v>
      </c>
      <c r="B15" s="178" t="s">
        <v>34</v>
      </c>
      <c r="C15" s="187" t="s">
        <v>143</v>
      </c>
      <c r="D15" s="187" t="s">
        <v>144</v>
      </c>
      <c r="E15" s="187" t="s">
        <v>145</v>
      </c>
      <c r="F15" s="187" t="s">
        <v>146</v>
      </c>
      <c r="G15" s="187" t="s">
        <v>114</v>
      </c>
      <c r="H15" s="187" t="s">
        <v>147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70" customFormat="1" ht="38.25" customHeight="1">
      <c r="A16" s="180">
        <v>18</v>
      </c>
      <c r="B16" s="181" t="s">
        <v>20</v>
      </c>
      <c r="C16" s="182" t="s">
        <v>48</v>
      </c>
      <c r="D16" s="182" t="s">
        <v>148</v>
      </c>
      <c r="E16" s="182" t="s">
        <v>149</v>
      </c>
      <c r="F16" s="182" t="s">
        <v>150</v>
      </c>
      <c r="G16" s="182" t="s">
        <v>72</v>
      </c>
      <c r="H16" s="182" t="s">
        <v>151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70" customFormat="1" ht="38.25" customHeight="1">
      <c r="A17" s="183">
        <v>19</v>
      </c>
      <c r="B17" s="184" t="s">
        <v>23</v>
      </c>
      <c r="C17" s="185" t="s">
        <v>152</v>
      </c>
      <c r="D17" s="185" t="s">
        <v>153</v>
      </c>
      <c r="E17" s="185" t="s">
        <v>154</v>
      </c>
      <c r="F17" s="185" t="s">
        <v>155</v>
      </c>
      <c r="G17" s="185" t="s">
        <v>156</v>
      </c>
      <c r="H17" s="185" t="s">
        <v>157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70" customFormat="1" ht="38.25" customHeight="1">
      <c r="A18" s="183">
        <v>20</v>
      </c>
      <c r="B18" s="184" t="s">
        <v>28</v>
      </c>
      <c r="C18" s="186" t="s">
        <v>36</v>
      </c>
      <c r="D18" s="185" t="s">
        <v>158</v>
      </c>
      <c r="E18" s="186" t="s">
        <v>159</v>
      </c>
      <c r="F18" s="186" t="s">
        <v>160</v>
      </c>
      <c r="G18" s="186" t="s">
        <v>161</v>
      </c>
      <c r="H18" s="186" t="s">
        <v>162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70" customFormat="1" ht="38.25" customHeight="1">
      <c r="A19" s="180">
        <v>21</v>
      </c>
      <c r="B19" s="181" t="s">
        <v>31</v>
      </c>
      <c r="C19" s="188" t="s">
        <v>40</v>
      </c>
      <c r="D19" s="186" t="s">
        <v>163</v>
      </c>
      <c r="E19" s="186" t="s">
        <v>164</v>
      </c>
      <c r="F19" s="186" t="s">
        <v>165</v>
      </c>
      <c r="G19" s="188" t="s">
        <v>26</v>
      </c>
      <c r="H19" s="188" t="s">
        <v>166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70" customFormat="1" ht="38.25" customHeight="1">
      <c r="A20" s="177">
        <v>22</v>
      </c>
      <c r="B20" s="178" t="s">
        <v>34</v>
      </c>
      <c r="C20" s="187" t="s">
        <v>58</v>
      </c>
      <c r="D20" s="187" t="s">
        <v>167</v>
      </c>
      <c r="E20" s="187" t="s">
        <v>168</v>
      </c>
      <c r="F20" s="187" t="s">
        <v>169</v>
      </c>
      <c r="G20" s="187" t="s">
        <v>61</v>
      </c>
      <c r="H20" s="187" t="s">
        <v>170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70" customFormat="1" ht="38.25" customHeight="1">
      <c r="A21" s="180">
        <v>25</v>
      </c>
      <c r="B21" s="181" t="s">
        <v>20</v>
      </c>
      <c r="C21" s="182" t="s">
        <v>171</v>
      </c>
      <c r="D21" s="182" t="s">
        <v>172</v>
      </c>
      <c r="E21" s="182" t="s">
        <v>173</v>
      </c>
      <c r="F21" s="182" t="s">
        <v>174</v>
      </c>
      <c r="G21" s="182" t="s">
        <v>55</v>
      </c>
      <c r="H21" s="182" t="s">
        <v>175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70" customFormat="1" ht="38.25" customHeight="1">
      <c r="A22" s="183">
        <v>26</v>
      </c>
      <c r="B22" s="184" t="s">
        <v>23</v>
      </c>
      <c r="C22" s="185" t="s">
        <v>176</v>
      </c>
      <c r="D22" s="185" t="s">
        <v>177</v>
      </c>
      <c r="E22" s="185" t="s">
        <v>178</v>
      </c>
      <c r="F22" s="185" t="s">
        <v>179</v>
      </c>
      <c r="G22" s="185" t="s">
        <v>128</v>
      </c>
      <c r="H22" s="185" t="s">
        <v>119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70" customFormat="1" ht="38.25" customHeight="1">
      <c r="A23" s="183">
        <v>27</v>
      </c>
      <c r="B23" s="184" t="s">
        <v>28</v>
      </c>
      <c r="C23" s="186" t="s">
        <v>36</v>
      </c>
      <c r="D23" s="186" t="s">
        <v>180</v>
      </c>
      <c r="E23" s="186" t="s">
        <v>181</v>
      </c>
      <c r="F23" s="186" t="s">
        <v>182</v>
      </c>
      <c r="G23" s="186" t="s">
        <v>100</v>
      </c>
      <c r="H23" s="186" t="s">
        <v>183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70" customFormat="1" ht="38.25" customHeight="1">
      <c r="A24" s="180">
        <v>28</v>
      </c>
      <c r="B24" s="181" t="s">
        <v>31</v>
      </c>
      <c r="C24" s="188" t="s">
        <v>29</v>
      </c>
      <c r="D24" s="188" t="s">
        <v>184</v>
      </c>
      <c r="E24" s="188" t="s">
        <v>185</v>
      </c>
      <c r="F24" s="188" t="s">
        <v>186</v>
      </c>
      <c r="G24" s="188" t="s">
        <v>33</v>
      </c>
      <c r="H24" s="188" t="s">
        <v>187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70" customFormat="1" ht="38.25" customHeight="1">
      <c r="A25" s="177">
        <v>29</v>
      </c>
      <c r="B25" s="178" t="s">
        <v>34</v>
      </c>
      <c r="C25" s="187" t="s">
        <v>42</v>
      </c>
      <c r="D25" s="187" t="s">
        <v>188</v>
      </c>
      <c r="E25" s="187" t="s">
        <v>189</v>
      </c>
      <c r="F25" s="187" t="s">
        <v>190</v>
      </c>
      <c r="G25" s="187" t="s">
        <v>66</v>
      </c>
      <c r="H25" s="187" t="s">
        <v>191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70" customFormat="1" ht="38.25" hidden="1" customHeight="1">
      <c r="A26" s="189">
        <f>A25+1</f>
        <v>30</v>
      </c>
      <c r="B26" s="190" t="s">
        <v>23</v>
      </c>
      <c r="C26" s="191" t="s">
        <v>192</v>
      </c>
      <c r="D26" s="191" t="s">
        <v>193</v>
      </c>
      <c r="E26" s="192" t="s">
        <v>194</v>
      </c>
      <c r="F26" s="192" t="s">
        <v>195</v>
      </c>
      <c r="G26" s="192" t="s">
        <v>26</v>
      </c>
      <c r="H26" s="191" t="s">
        <v>196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70" customFormat="1" ht="30" hidden="1" customHeight="1">
      <c r="A27" s="193">
        <v>44858</v>
      </c>
      <c r="B27" s="194" t="s">
        <v>20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70" customFormat="1" ht="30" hidden="1" customHeight="1">
      <c r="A28" s="193">
        <v>44859</v>
      </c>
      <c r="B28" s="194" t="s">
        <v>23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70" customFormat="1" ht="30" hidden="1" customHeight="1">
      <c r="A29" s="193">
        <v>44860</v>
      </c>
      <c r="B29" s="194" t="s">
        <v>28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70" customFormat="1" ht="30" hidden="1" customHeight="1">
      <c r="A30" s="193">
        <v>44861</v>
      </c>
      <c r="B30" s="194" t="s">
        <v>31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374" t="s">
        <v>73</v>
      </c>
      <c r="D31" s="202" t="s">
        <v>74</v>
      </c>
      <c r="E31" s="376" t="s">
        <v>75</v>
      </c>
      <c r="F31" s="376" t="s">
        <v>76</v>
      </c>
      <c r="G31" s="376" t="s">
        <v>77</v>
      </c>
      <c r="H31" s="376" t="s">
        <v>78</v>
      </c>
      <c r="I31" s="365" t="s">
        <v>79</v>
      </c>
      <c r="J31" s="366"/>
      <c r="K31" s="204"/>
      <c r="L31" s="205"/>
      <c r="M31" s="384" t="s">
        <v>80</v>
      </c>
      <c r="N31" s="384" t="s">
        <v>81</v>
      </c>
      <c r="O31" s="229"/>
      <c r="P31" s="229"/>
      <c r="Q31" s="229"/>
    </row>
    <row r="32" spans="1:18" ht="19.5" customHeight="1">
      <c r="A32" s="203"/>
      <c r="B32" s="203"/>
      <c r="C32" s="375"/>
      <c r="D32" s="204" t="s">
        <v>82</v>
      </c>
      <c r="E32" s="348"/>
      <c r="F32" s="348"/>
      <c r="G32" s="348"/>
      <c r="H32" s="348"/>
      <c r="I32" s="230" t="s">
        <v>83</v>
      </c>
      <c r="J32" s="231" t="s">
        <v>84</v>
      </c>
      <c r="K32" s="232"/>
      <c r="L32" s="232" t="s">
        <v>85</v>
      </c>
      <c r="M32" s="363"/>
      <c r="N32" s="363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367"/>
      <c r="B34" s="367"/>
      <c r="C34" s="367"/>
      <c r="D34" s="367"/>
      <c r="E34" s="367"/>
      <c r="F34" s="367"/>
      <c r="G34" s="367"/>
      <c r="H34" s="367"/>
      <c r="I34" s="367"/>
      <c r="J34" s="367"/>
      <c r="K34" s="367"/>
      <c r="L34" s="367"/>
      <c r="M34" s="367"/>
      <c r="N34" s="367"/>
      <c r="O34" s="367"/>
      <c r="P34" s="367"/>
      <c r="Q34" s="367"/>
      <c r="R34" s="367"/>
    </row>
    <row r="35" spans="1:18" ht="60.75" customHeight="1">
      <c r="A35" s="339" t="s">
        <v>197</v>
      </c>
      <c r="B35" s="340"/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167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2"/>
      <c r="F37" s="172"/>
      <c r="G37" s="212"/>
      <c r="H37" s="213"/>
      <c r="I37" s="213"/>
      <c r="J37" s="213"/>
      <c r="K37" s="213"/>
      <c r="L37" s="213"/>
      <c r="M37" s="167"/>
      <c r="N37" s="167"/>
      <c r="O37" s="167"/>
      <c r="P37" s="167"/>
      <c r="Q37" s="167"/>
      <c r="R37" s="167"/>
    </row>
    <row r="38" spans="1:18"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</row>
    <row r="39" spans="1:18" s="171" customFormat="1"/>
    <row r="40" spans="1:18" s="171" customFormat="1">
      <c r="C40" s="172"/>
    </row>
    <row r="41" spans="1:18" s="171" customFormat="1">
      <c r="C41" s="172"/>
      <c r="E41" s="212"/>
      <c r="F41" s="212"/>
      <c r="G41" s="213"/>
      <c r="H41" s="213"/>
      <c r="I41" s="213"/>
      <c r="J41" s="235"/>
      <c r="K41" s="235"/>
    </row>
    <row r="42" spans="1:18" s="171" customFormat="1">
      <c r="C42" s="172"/>
      <c r="D42" s="172"/>
      <c r="E42" s="212"/>
      <c r="F42" s="212"/>
      <c r="G42" s="213"/>
      <c r="H42" s="213"/>
      <c r="I42" s="213"/>
      <c r="J42" s="235"/>
      <c r="K42" s="235"/>
    </row>
    <row r="43" spans="1:18" s="171" customFormat="1">
      <c r="C43" s="172"/>
      <c r="D43" s="172"/>
      <c r="E43" s="172"/>
      <c r="F43" s="172"/>
      <c r="G43" s="172"/>
      <c r="H43" s="172"/>
      <c r="I43" s="172"/>
      <c r="J43" s="172"/>
      <c r="K43" s="172"/>
      <c r="L43" s="212"/>
      <c r="M43" s="213"/>
      <c r="N43" s="213"/>
      <c r="O43" s="213"/>
      <c r="P43" s="235"/>
    </row>
    <row r="44" spans="1:18" s="171" customFormat="1">
      <c r="C44" s="172"/>
      <c r="D44" s="172"/>
      <c r="E44" s="172"/>
      <c r="F44" s="172"/>
      <c r="G44" s="172"/>
      <c r="H44" s="172"/>
      <c r="I44" s="172"/>
      <c r="J44" s="172"/>
      <c r="K44" s="172"/>
      <c r="L44" s="212"/>
      <c r="M44" s="213"/>
      <c r="N44" s="213"/>
      <c r="O44" s="213"/>
      <c r="P44" s="235"/>
    </row>
    <row r="45" spans="1:18" s="171" customFormat="1">
      <c r="G45" s="214"/>
      <c r="L45" s="172"/>
      <c r="M45" s="172"/>
      <c r="N45" s="172"/>
      <c r="O45" s="172"/>
      <c r="P45" s="172"/>
      <c r="Q45" s="172"/>
      <c r="R45" s="172"/>
    </row>
    <row r="46" spans="1:18" s="171" customFormat="1">
      <c r="G46" s="176"/>
      <c r="L46" s="172"/>
      <c r="M46" s="172"/>
      <c r="N46" s="172"/>
      <c r="O46" s="172"/>
      <c r="P46" s="172"/>
      <c r="Q46" s="172"/>
      <c r="R46" s="172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P3:P4"/>
    <mergeCell ref="Q3:Q4"/>
    <mergeCell ref="M3:M4"/>
    <mergeCell ref="M31:M32"/>
    <mergeCell ref="N3:N4"/>
    <mergeCell ref="N31:N32"/>
    <mergeCell ref="O3:O4"/>
    <mergeCell ref="H31:H32"/>
    <mergeCell ref="I3:I4"/>
    <mergeCell ref="J3:J4"/>
    <mergeCell ref="K3:K4"/>
    <mergeCell ref="L3:L4"/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</mergeCells>
  <phoneticPr fontId="71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388">
        <v>45593</v>
      </c>
      <c r="B2" s="388"/>
      <c r="C2" s="388"/>
      <c r="D2" s="389">
        <v>42415</v>
      </c>
      <c r="E2" s="389"/>
      <c r="G2" s="394">
        <f>A2+1</f>
        <v>45594</v>
      </c>
      <c r="H2" s="394"/>
      <c r="I2" s="394"/>
      <c r="J2" s="385" t="s">
        <v>198</v>
      </c>
      <c r="K2" s="385"/>
      <c r="M2" s="394">
        <f>A2+2</f>
        <v>45595</v>
      </c>
      <c r="N2" s="394"/>
      <c r="O2" s="394"/>
      <c r="P2" s="385" t="s">
        <v>199</v>
      </c>
      <c r="Q2" s="385"/>
      <c r="S2" s="394">
        <f>A2+3</f>
        <v>45596</v>
      </c>
      <c r="T2" s="394"/>
      <c r="U2" s="394"/>
      <c r="V2" s="385" t="s">
        <v>200</v>
      </c>
      <c r="W2" s="385"/>
      <c r="Y2" s="386">
        <f>A2+4</f>
        <v>45597</v>
      </c>
      <c r="Z2" s="386"/>
      <c r="AA2" s="386"/>
      <c r="AB2" s="387" t="s">
        <v>201</v>
      </c>
      <c r="AC2" s="387"/>
    </row>
    <row r="3" spans="1:29" ht="20.149999999999999" customHeight="1">
      <c r="A3" s="391" t="s">
        <v>202</v>
      </c>
      <c r="B3" s="55" t="e">
        <f>#REF!</f>
        <v>#REF!</v>
      </c>
      <c r="C3" s="55"/>
      <c r="D3" s="56"/>
      <c r="E3" s="57"/>
      <c r="G3" s="391" t="s">
        <v>202</v>
      </c>
      <c r="H3" s="55"/>
      <c r="I3" s="55"/>
      <c r="J3" s="56"/>
      <c r="K3" s="57" t="s">
        <v>203</v>
      </c>
      <c r="M3" s="391" t="s">
        <v>202</v>
      </c>
      <c r="N3" s="55"/>
      <c r="O3" s="55"/>
      <c r="P3" s="56"/>
      <c r="Q3" s="57" t="s">
        <v>203</v>
      </c>
      <c r="S3" s="391" t="s">
        <v>202</v>
      </c>
      <c r="T3" s="55"/>
      <c r="U3" s="55"/>
      <c r="V3" s="56"/>
      <c r="W3" s="85" t="s">
        <v>203</v>
      </c>
      <c r="Y3" s="391" t="s">
        <v>202</v>
      </c>
      <c r="Z3" s="55" t="e">
        <f>#REF!</f>
        <v>#REF!</v>
      </c>
      <c r="AA3" s="55" t="s">
        <v>204</v>
      </c>
      <c r="AB3" s="56">
        <v>65</v>
      </c>
      <c r="AC3" s="85" t="s">
        <v>203</v>
      </c>
    </row>
    <row r="4" spans="1:29" ht="20.149999999999999" customHeight="1">
      <c r="A4" s="392"/>
      <c r="B4" s="58"/>
      <c r="C4" s="58"/>
      <c r="D4" s="59"/>
      <c r="E4" s="60"/>
      <c r="G4" s="392"/>
      <c r="H4" s="58"/>
      <c r="I4" s="92"/>
      <c r="J4" s="93"/>
      <c r="K4" s="60" t="s">
        <v>203</v>
      </c>
      <c r="M4" s="392"/>
      <c r="N4" s="58"/>
      <c r="O4" s="58"/>
      <c r="P4" s="59"/>
      <c r="Q4" s="60"/>
      <c r="S4" s="392"/>
      <c r="T4" s="58"/>
      <c r="U4" s="64"/>
      <c r="V4" s="65"/>
      <c r="W4" s="86" t="s">
        <v>203</v>
      </c>
      <c r="Y4" s="392"/>
      <c r="Z4" s="58"/>
      <c r="AA4" s="64" t="s">
        <v>205</v>
      </c>
      <c r="AB4" s="65">
        <v>15</v>
      </c>
      <c r="AC4" s="86" t="s">
        <v>203</v>
      </c>
    </row>
    <row r="5" spans="1:29" ht="20.149999999999999" customHeight="1">
      <c r="A5" s="392"/>
      <c r="B5" s="61"/>
      <c r="C5" s="62"/>
      <c r="D5" s="59"/>
      <c r="E5" s="60"/>
      <c r="G5" s="392"/>
      <c r="H5" s="61"/>
      <c r="I5" s="93"/>
      <c r="J5" s="93"/>
      <c r="K5" s="60" t="s">
        <v>203</v>
      </c>
      <c r="M5" s="392"/>
      <c r="N5" s="61"/>
      <c r="O5" s="62"/>
      <c r="P5" s="59"/>
      <c r="Q5" s="60"/>
      <c r="S5" s="392"/>
      <c r="T5" s="61"/>
      <c r="U5" s="62"/>
      <c r="V5" s="59"/>
      <c r="W5" s="60"/>
      <c r="Y5" s="392"/>
      <c r="Z5" s="61"/>
      <c r="AA5" s="62"/>
      <c r="AB5" s="59"/>
      <c r="AC5" s="60"/>
    </row>
    <row r="6" spans="1:29" ht="20.149999999999999" customHeight="1">
      <c r="A6" s="392"/>
      <c r="B6" s="61"/>
      <c r="C6" s="62"/>
      <c r="D6" s="59"/>
      <c r="E6" s="60"/>
      <c r="G6" s="392"/>
      <c r="H6" s="61"/>
      <c r="I6" s="70"/>
      <c r="J6" s="93"/>
      <c r="K6" s="60" t="s">
        <v>203</v>
      </c>
      <c r="M6" s="392"/>
      <c r="N6" s="61"/>
      <c r="O6" s="62"/>
      <c r="P6" s="59"/>
      <c r="Q6" s="60"/>
      <c r="S6" s="392"/>
      <c r="T6" s="61"/>
      <c r="U6" s="62"/>
      <c r="V6" s="59"/>
      <c r="W6" s="60"/>
      <c r="Y6" s="392"/>
      <c r="Z6" s="61"/>
      <c r="AA6" s="62"/>
      <c r="AB6" s="59"/>
      <c r="AC6" s="60"/>
    </row>
    <row r="7" spans="1:29" ht="20.149999999999999" customHeight="1">
      <c r="A7" s="392"/>
      <c r="B7" s="61"/>
      <c r="C7" s="62"/>
      <c r="D7" s="59"/>
      <c r="E7" s="60"/>
      <c r="G7" s="392"/>
      <c r="H7" s="61"/>
      <c r="I7" s="93"/>
      <c r="J7" s="93"/>
      <c r="K7" s="60" t="s">
        <v>203</v>
      </c>
      <c r="M7" s="392"/>
      <c r="N7" s="61"/>
      <c r="O7" s="62"/>
      <c r="P7" s="59"/>
      <c r="Q7" s="60"/>
      <c r="S7" s="392"/>
      <c r="T7" s="61"/>
      <c r="U7" s="62"/>
      <c r="V7" s="59"/>
      <c r="W7" s="60"/>
      <c r="Y7" s="392"/>
      <c r="Z7" s="61"/>
      <c r="AA7" s="62"/>
      <c r="AB7" s="59"/>
      <c r="AC7" s="60"/>
    </row>
    <row r="8" spans="1:29" ht="20.149999999999999" customHeight="1">
      <c r="A8" s="392"/>
      <c r="B8" s="63"/>
      <c r="C8" s="64"/>
      <c r="D8" s="65"/>
      <c r="E8" s="60"/>
      <c r="G8" s="392"/>
      <c r="H8" s="63"/>
      <c r="I8" s="94"/>
      <c r="J8" s="93"/>
      <c r="K8" s="60" t="s">
        <v>203</v>
      </c>
      <c r="M8" s="392"/>
      <c r="N8" s="63"/>
      <c r="O8" s="64"/>
      <c r="P8" s="65"/>
      <c r="Q8" s="60"/>
      <c r="S8" s="392"/>
      <c r="T8" s="63"/>
      <c r="U8" s="64"/>
      <c r="V8" s="65"/>
      <c r="W8" s="60"/>
      <c r="Y8" s="392"/>
      <c r="Z8" s="63"/>
      <c r="AA8" s="64"/>
      <c r="AB8" s="65"/>
      <c r="AC8" s="60"/>
    </row>
    <row r="9" spans="1:29" ht="20.149999999999999" customHeight="1">
      <c r="A9" s="392"/>
      <c r="B9" s="63"/>
      <c r="C9" s="64"/>
      <c r="D9" s="65"/>
      <c r="E9" s="60"/>
      <c r="G9" s="392"/>
      <c r="H9" s="63"/>
      <c r="I9" s="64"/>
      <c r="J9" s="65"/>
      <c r="K9" s="60"/>
      <c r="M9" s="392"/>
      <c r="N9" s="63"/>
      <c r="O9" s="64"/>
      <c r="P9" s="65"/>
      <c r="Q9" s="60"/>
      <c r="S9" s="392"/>
      <c r="T9" s="63"/>
      <c r="U9" s="64"/>
      <c r="V9" s="65"/>
      <c r="W9" s="60"/>
      <c r="Y9" s="392"/>
      <c r="Z9" s="63"/>
      <c r="AA9" s="64"/>
      <c r="AB9" s="65"/>
      <c r="AC9" s="60"/>
    </row>
    <row r="10" spans="1:29" ht="20.149999999999999" customHeight="1">
      <c r="A10" s="393"/>
      <c r="B10" s="66"/>
      <c r="C10" s="67"/>
      <c r="D10" s="68"/>
      <c r="E10" s="69"/>
      <c r="G10" s="393"/>
      <c r="H10" s="66"/>
      <c r="I10" s="67"/>
      <c r="J10" s="68"/>
      <c r="K10" s="69"/>
      <c r="M10" s="393"/>
      <c r="N10" s="66"/>
      <c r="O10" s="67"/>
      <c r="P10" s="68"/>
      <c r="Q10" s="69"/>
      <c r="S10" s="393"/>
      <c r="T10" s="66"/>
      <c r="U10" s="67"/>
      <c r="V10" s="68"/>
      <c r="W10" s="69"/>
      <c r="Y10" s="393"/>
      <c r="Z10" s="66"/>
      <c r="AA10" s="67"/>
      <c r="AB10" s="68"/>
      <c r="AC10" s="69"/>
    </row>
    <row r="11" spans="1:29" ht="20.149999999999999" customHeight="1">
      <c r="A11" s="391" t="s">
        <v>5</v>
      </c>
      <c r="B11" s="65" t="e">
        <f>#REF!</f>
        <v>#REF!</v>
      </c>
      <c r="C11" s="70"/>
      <c r="D11" s="59"/>
      <c r="E11" s="60"/>
      <c r="G11" s="391" t="s">
        <v>5</v>
      </c>
      <c r="H11" s="65"/>
      <c r="I11" s="95"/>
      <c r="J11" s="56"/>
      <c r="K11" s="60" t="s">
        <v>203</v>
      </c>
      <c r="M11" s="391" t="s">
        <v>5</v>
      </c>
      <c r="N11" s="65"/>
      <c r="O11" s="95"/>
      <c r="P11" s="56"/>
      <c r="Q11" s="57" t="s">
        <v>203</v>
      </c>
      <c r="S11" s="391" t="s">
        <v>5</v>
      </c>
      <c r="T11" s="65"/>
      <c r="U11" s="98"/>
      <c r="V11" s="99"/>
      <c r="W11" s="60" t="s">
        <v>203</v>
      </c>
      <c r="Y11" s="391" t="s">
        <v>5</v>
      </c>
      <c r="Z11" s="65" t="e">
        <f>#REF!</f>
        <v>#REF!</v>
      </c>
      <c r="AA11" s="111" t="s">
        <v>206</v>
      </c>
      <c r="AB11" s="99">
        <v>75</v>
      </c>
      <c r="AC11" s="60" t="s">
        <v>203</v>
      </c>
    </row>
    <row r="12" spans="1:29" ht="20.149999999999999" customHeight="1">
      <c r="A12" s="392"/>
      <c r="B12" s="71"/>
      <c r="C12" s="70"/>
      <c r="D12" s="59"/>
      <c r="E12" s="60"/>
      <c r="G12" s="392"/>
      <c r="H12" s="71"/>
      <c r="I12" s="70"/>
      <c r="J12" s="59"/>
      <c r="K12" s="60" t="s">
        <v>203</v>
      </c>
      <c r="M12" s="392"/>
      <c r="N12" s="71"/>
      <c r="O12" s="73"/>
      <c r="P12" s="96"/>
      <c r="Q12" s="60" t="s">
        <v>203</v>
      </c>
      <c r="S12" s="392"/>
      <c r="T12" s="71"/>
      <c r="U12" s="70"/>
      <c r="V12" s="59"/>
      <c r="W12" s="60" t="s">
        <v>203</v>
      </c>
      <c r="Y12" s="392"/>
      <c r="Z12" s="71"/>
      <c r="AA12" s="58" t="s">
        <v>207</v>
      </c>
      <c r="AB12" s="59">
        <v>10</v>
      </c>
      <c r="AC12" s="60" t="s">
        <v>203</v>
      </c>
    </row>
    <row r="13" spans="1:29" ht="20.149999999999999" customHeight="1">
      <c r="A13" s="392"/>
      <c r="B13" s="71"/>
      <c r="C13" s="70"/>
      <c r="D13" s="59"/>
      <c r="E13" s="60"/>
      <c r="G13" s="392"/>
      <c r="H13" s="71"/>
      <c r="I13" s="70"/>
      <c r="J13" s="59"/>
      <c r="K13" s="60" t="s">
        <v>203</v>
      </c>
      <c r="M13" s="392"/>
      <c r="N13" s="71"/>
      <c r="O13" s="97"/>
      <c r="P13" s="59"/>
      <c r="Q13" s="60"/>
      <c r="S13" s="392"/>
      <c r="T13" s="71"/>
      <c r="U13" s="70"/>
      <c r="V13" s="59"/>
      <c r="W13" s="60" t="s">
        <v>203</v>
      </c>
      <c r="Y13" s="392"/>
      <c r="Z13" s="71"/>
      <c r="AA13" s="58" t="s">
        <v>208</v>
      </c>
      <c r="AB13" s="59">
        <v>25</v>
      </c>
      <c r="AC13" s="60" t="s">
        <v>203</v>
      </c>
    </row>
    <row r="14" spans="1:29" ht="20.149999999999999" customHeight="1">
      <c r="A14" s="392"/>
      <c r="B14" s="71"/>
      <c r="C14" s="70"/>
      <c r="D14" s="59"/>
      <c r="E14" s="60"/>
      <c r="G14" s="392"/>
      <c r="H14" s="71"/>
      <c r="I14" s="70"/>
      <c r="J14" s="59"/>
      <c r="K14" s="60" t="s">
        <v>203</v>
      </c>
      <c r="M14" s="392"/>
      <c r="N14" s="71"/>
      <c r="O14" s="70"/>
      <c r="P14" s="59"/>
      <c r="Q14" s="60"/>
      <c r="S14" s="392"/>
      <c r="T14" s="71"/>
      <c r="U14" s="70"/>
      <c r="V14" s="59"/>
      <c r="W14" s="60"/>
      <c r="Y14" s="392"/>
      <c r="Z14" s="71"/>
      <c r="AA14" s="58" t="s">
        <v>209</v>
      </c>
      <c r="AB14" s="59">
        <v>10</v>
      </c>
      <c r="AC14" s="60" t="s">
        <v>203</v>
      </c>
    </row>
    <row r="15" spans="1:29" ht="20.149999999999999" customHeight="1">
      <c r="A15" s="392"/>
      <c r="B15" s="71"/>
      <c r="C15" s="70"/>
      <c r="D15" s="59"/>
      <c r="E15" s="60"/>
      <c r="G15" s="392"/>
      <c r="H15" s="71"/>
      <c r="I15" s="70"/>
      <c r="J15" s="59"/>
      <c r="K15" s="60"/>
      <c r="M15" s="392"/>
      <c r="N15" s="71"/>
      <c r="O15" s="98"/>
      <c r="P15" s="99"/>
      <c r="Q15" s="60"/>
      <c r="S15" s="392"/>
      <c r="T15" s="71"/>
      <c r="U15" s="70"/>
      <c r="V15" s="59"/>
      <c r="W15" s="60"/>
      <c r="Y15" s="392"/>
      <c r="Z15" s="71"/>
      <c r="AA15" s="70"/>
      <c r="AB15" s="59"/>
      <c r="AC15" s="60"/>
    </row>
    <row r="16" spans="1:29" ht="20.149999999999999" customHeight="1">
      <c r="A16" s="392"/>
      <c r="B16" s="65"/>
      <c r="C16" s="70"/>
      <c r="D16" s="59"/>
      <c r="E16" s="60"/>
      <c r="G16" s="392"/>
      <c r="H16" s="65"/>
      <c r="I16" s="70"/>
      <c r="J16" s="59"/>
      <c r="K16" s="60"/>
      <c r="M16" s="392"/>
      <c r="N16" s="65"/>
      <c r="O16" s="70"/>
      <c r="P16" s="59"/>
      <c r="Q16" s="60"/>
      <c r="S16" s="392"/>
      <c r="T16" s="63"/>
      <c r="U16" s="70"/>
      <c r="V16" s="59"/>
      <c r="W16" s="60"/>
      <c r="Y16" s="392"/>
      <c r="Z16" s="65"/>
      <c r="AA16" s="70"/>
      <c r="AB16" s="59"/>
      <c r="AC16" s="60"/>
    </row>
    <row r="17" spans="1:29" ht="20.149999999999999" customHeight="1">
      <c r="A17" s="392"/>
      <c r="B17" s="65"/>
      <c r="C17" s="70"/>
      <c r="D17" s="59"/>
      <c r="E17" s="60"/>
      <c r="G17" s="392"/>
      <c r="H17" s="65"/>
      <c r="I17" s="70"/>
      <c r="J17" s="59"/>
      <c r="K17" s="60"/>
      <c r="M17" s="392"/>
      <c r="N17" s="65"/>
      <c r="O17" s="70"/>
      <c r="P17" s="59"/>
      <c r="Q17" s="60"/>
      <c r="S17" s="392"/>
      <c r="T17" s="71"/>
      <c r="U17" s="98"/>
      <c r="V17" s="99"/>
      <c r="W17" s="60"/>
      <c r="Y17" s="392"/>
      <c r="Z17" s="65"/>
      <c r="AA17" s="70"/>
      <c r="AB17" s="99"/>
      <c r="AC17" s="60"/>
    </row>
    <row r="18" spans="1:29" ht="20.149999999999999" customHeight="1">
      <c r="A18" s="392"/>
      <c r="B18" s="72"/>
      <c r="C18" s="70"/>
      <c r="D18" s="73"/>
      <c r="E18" s="60"/>
      <c r="G18" s="392"/>
      <c r="H18" s="72"/>
      <c r="I18" s="70"/>
      <c r="J18" s="73"/>
      <c r="K18" s="60"/>
      <c r="M18" s="393"/>
      <c r="N18" s="68"/>
      <c r="O18" s="88"/>
      <c r="P18" s="89"/>
      <c r="Q18" s="69"/>
      <c r="S18" s="392"/>
      <c r="T18" s="66"/>
      <c r="U18" s="88"/>
      <c r="V18" s="89"/>
      <c r="W18" s="69"/>
      <c r="Y18" s="392"/>
      <c r="Z18" s="66"/>
      <c r="AA18" s="88"/>
      <c r="AB18" s="89"/>
      <c r="AC18" s="69"/>
    </row>
    <row r="19" spans="1:29" ht="19.5" customHeight="1">
      <c r="A19" s="391" t="s">
        <v>210</v>
      </c>
      <c r="B19" s="74" t="e">
        <f>#REF!</f>
        <v>#REF!</v>
      </c>
      <c r="C19" s="74"/>
      <c r="D19" s="74"/>
      <c r="E19" s="60"/>
      <c r="G19" s="391" t="s">
        <v>210</v>
      </c>
      <c r="H19" s="74"/>
      <c r="I19" s="100"/>
      <c r="J19" s="100"/>
      <c r="K19" s="60" t="s">
        <v>203</v>
      </c>
      <c r="M19" s="392" t="s">
        <v>210</v>
      </c>
      <c r="N19" s="74"/>
      <c r="O19" s="65"/>
      <c r="P19" s="71"/>
      <c r="Q19" s="86" t="s">
        <v>203</v>
      </c>
      <c r="S19" s="391" t="s">
        <v>210</v>
      </c>
      <c r="T19" s="71"/>
      <c r="U19" s="71"/>
      <c r="V19" s="71"/>
      <c r="W19" s="86" t="s">
        <v>203</v>
      </c>
      <c r="Y19" s="391" t="s">
        <v>210</v>
      </c>
      <c r="Z19" s="71" t="e">
        <f>#REF!</f>
        <v>#REF!</v>
      </c>
      <c r="AA19" s="74" t="s">
        <v>211</v>
      </c>
      <c r="AB19" s="71">
        <v>65</v>
      </c>
      <c r="AC19" s="86" t="s">
        <v>203</v>
      </c>
    </row>
    <row r="20" spans="1:29" ht="20.149999999999999" customHeight="1">
      <c r="A20" s="392"/>
      <c r="B20" s="65"/>
      <c r="C20" s="65"/>
      <c r="D20" s="65"/>
      <c r="E20" s="60"/>
      <c r="G20" s="392"/>
      <c r="H20" s="65"/>
      <c r="I20" s="71"/>
      <c r="J20" s="71"/>
      <c r="K20" s="60" t="s">
        <v>203</v>
      </c>
      <c r="M20" s="392"/>
      <c r="N20" s="65"/>
      <c r="O20" s="65"/>
      <c r="P20" s="65"/>
      <c r="Q20" s="60" t="s">
        <v>203</v>
      </c>
      <c r="S20" s="392"/>
      <c r="T20" s="65"/>
      <c r="U20" s="65"/>
      <c r="V20" s="65"/>
      <c r="W20" s="60" t="s">
        <v>203</v>
      </c>
      <c r="Y20" s="392"/>
      <c r="Z20" s="65"/>
      <c r="AA20" s="65" t="s">
        <v>212</v>
      </c>
      <c r="AB20" s="65">
        <v>10</v>
      </c>
      <c r="AC20" s="60" t="s">
        <v>203</v>
      </c>
    </row>
    <row r="21" spans="1:29" ht="20.149999999999999" customHeight="1">
      <c r="A21" s="392"/>
      <c r="B21" s="65"/>
      <c r="C21" s="65"/>
      <c r="D21" s="65"/>
      <c r="E21" s="60"/>
      <c r="G21" s="392"/>
      <c r="H21" s="65"/>
      <c r="I21" s="101"/>
      <c r="J21" s="101"/>
      <c r="K21" s="60" t="s">
        <v>203</v>
      </c>
      <c r="M21" s="392"/>
      <c r="N21" s="65"/>
      <c r="O21" s="65"/>
      <c r="P21" s="65"/>
      <c r="Q21" s="60" t="s">
        <v>203</v>
      </c>
      <c r="S21" s="392"/>
      <c r="T21" s="65"/>
      <c r="U21" s="65"/>
      <c r="V21" s="65"/>
      <c r="W21" s="60" t="s">
        <v>203</v>
      </c>
      <c r="Y21" s="392"/>
      <c r="Z21" s="65"/>
      <c r="AA21" s="65" t="s">
        <v>213</v>
      </c>
      <c r="AB21" s="65">
        <v>8</v>
      </c>
      <c r="AC21" s="60" t="s">
        <v>203</v>
      </c>
    </row>
    <row r="22" spans="1:29" ht="20.149999999999999" customHeight="1">
      <c r="A22" s="392"/>
      <c r="B22" s="65"/>
      <c r="C22" s="65"/>
      <c r="D22" s="65"/>
      <c r="E22" s="60"/>
      <c r="G22" s="392"/>
      <c r="H22" s="65"/>
      <c r="I22" s="101"/>
      <c r="J22" s="101"/>
      <c r="K22" s="60" t="s">
        <v>203</v>
      </c>
      <c r="M22" s="392"/>
      <c r="N22" s="65"/>
      <c r="O22" s="65"/>
      <c r="P22" s="65"/>
      <c r="Q22" s="60"/>
      <c r="S22" s="392"/>
      <c r="T22" s="65"/>
      <c r="U22" s="65"/>
      <c r="V22" s="65"/>
      <c r="W22" s="60" t="s">
        <v>203</v>
      </c>
      <c r="Y22" s="392"/>
      <c r="Z22" s="65"/>
      <c r="AA22" s="59" t="s">
        <v>214</v>
      </c>
      <c r="AB22" s="65">
        <v>10</v>
      </c>
      <c r="AC22" s="60" t="s">
        <v>203</v>
      </c>
    </row>
    <row r="23" spans="1:29" ht="20.149999999999999" customHeight="1">
      <c r="A23" s="392"/>
      <c r="B23" s="65"/>
      <c r="C23" s="65"/>
      <c r="D23" s="65"/>
      <c r="E23" s="60"/>
      <c r="G23" s="392"/>
      <c r="H23" s="65"/>
      <c r="I23" s="65"/>
      <c r="J23" s="65"/>
      <c r="K23" s="60"/>
      <c r="M23" s="392"/>
      <c r="N23" s="65"/>
      <c r="P23" s="65"/>
      <c r="Q23" s="60"/>
      <c r="S23" s="392"/>
      <c r="T23" s="65"/>
      <c r="U23" s="65"/>
      <c r="V23" s="65"/>
      <c r="W23" s="60"/>
      <c r="Y23" s="392"/>
      <c r="Z23" s="65"/>
      <c r="AA23" s="70" t="s">
        <v>215</v>
      </c>
      <c r="AB23" s="65"/>
      <c r="AC23" s="60"/>
    </row>
    <row r="24" spans="1:29" ht="20.149999999999999" customHeight="1">
      <c r="A24" s="392"/>
      <c r="B24" s="65"/>
      <c r="C24" s="65"/>
      <c r="D24" s="65"/>
      <c r="E24" s="60"/>
      <c r="G24" s="392"/>
      <c r="H24" s="65"/>
      <c r="I24" s="65"/>
      <c r="J24" s="65"/>
      <c r="K24" s="60"/>
      <c r="M24" s="392"/>
      <c r="N24" s="65"/>
      <c r="O24" s="65"/>
      <c r="P24" s="65"/>
      <c r="Q24" s="60"/>
      <c r="S24" s="392"/>
      <c r="T24" s="65"/>
      <c r="U24" s="65"/>
      <c r="V24" s="65"/>
      <c r="W24" s="60"/>
      <c r="Y24" s="392"/>
      <c r="Z24" s="65"/>
      <c r="AA24" s="70"/>
      <c r="AB24" s="65"/>
      <c r="AC24" s="60"/>
    </row>
    <row r="25" spans="1:29" ht="20.149999999999999" customHeight="1">
      <c r="A25" s="392"/>
      <c r="B25" s="59"/>
      <c r="C25" s="65"/>
      <c r="D25" s="65"/>
      <c r="E25" s="60"/>
      <c r="G25" s="392"/>
      <c r="H25" s="59"/>
      <c r="I25" s="65"/>
      <c r="J25" s="65"/>
      <c r="K25" s="60"/>
      <c r="M25" s="392"/>
      <c r="N25" s="59"/>
      <c r="O25" s="65"/>
      <c r="P25" s="65"/>
      <c r="Q25" s="60"/>
      <c r="S25" s="392"/>
      <c r="T25" s="59"/>
      <c r="U25" s="65"/>
      <c r="V25" s="65"/>
      <c r="W25" s="60"/>
      <c r="Y25" s="392"/>
      <c r="Z25" s="59"/>
      <c r="AA25" s="65"/>
      <c r="AB25" s="65"/>
      <c r="AC25" s="60"/>
    </row>
    <row r="26" spans="1:29" ht="20.149999999999999" customHeight="1">
      <c r="A26" s="393"/>
      <c r="B26" s="68"/>
      <c r="C26" s="68"/>
      <c r="D26" s="68"/>
      <c r="E26" s="75"/>
      <c r="G26" s="393"/>
      <c r="H26" s="68"/>
      <c r="I26" s="68"/>
      <c r="J26" s="68"/>
      <c r="K26" s="75"/>
      <c r="M26" s="393"/>
      <c r="N26" s="68"/>
      <c r="O26" s="68"/>
      <c r="P26" s="68"/>
      <c r="Q26" s="75"/>
      <c r="S26" s="393"/>
      <c r="T26" s="68"/>
      <c r="U26" s="68"/>
      <c r="V26" s="68"/>
      <c r="W26" s="75"/>
      <c r="Y26" s="393"/>
      <c r="Z26" s="68"/>
      <c r="AA26" s="68"/>
      <c r="AB26" s="68"/>
      <c r="AC26" s="75"/>
    </row>
    <row r="27" spans="1:29" ht="20.149999999999999" customHeight="1">
      <c r="A27" s="391" t="s">
        <v>210</v>
      </c>
      <c r="B27" s="58"/>
      <c r="C27" s="76"/>
      <c r="D27" s="56"/>
      <c r="E27" s="60"/>
      <c r="G27" s="391" t="s">
        <v>210</v>
      </c>
      <c r="H27" s="55"/>
      <c r="I27" s="55"/>
      <c r="J27" s="56"/>
      <c r="K27" s="57" t="s">
        <v>203</v>
      </c>
      <c r="M27" s="391" t="s">
        <v>210</v>
      </c>
      <c r="N27" s="55"/>
      <c r="O27" s="74"/>
      <c r="P27" s="56"/>
      <c r="Q27" s="57" t="s">
        <v>203</v>
      </c>
      <c r="S27" s="391" t="s">
        <v>210</v>
      </c>
      <c r="T27" s="58"/>
      <c r="U27" s="76"/>
      <c r="V27" s="56"/>
      <c r="W27" s="57" t="s">
        <v>203</v>
      </c>
      <c r="Y27" s="391" t="s">
        <v>210</v>
      </c>
      <c r="Z27" s="55" t="str">
        <f>'113年11月格致'!F5</f>
        <v>三色炒豆芽</v>
      </c>
      <c r="AA27" s="55" t="s">
        <v>216</v>
      </c>
      <c r="AB27" s="56">
        <v>55</v>
      </c>
      <c r="AC27" s="57" t="s">
        <v>203</v>
      </c>
    </row>
    <row r="28" spans="1:29" ht="20.149999999999999" customHeight="1">
      <c r="A28" s="392"/>
      <c r="B28" s="58"/>
      <c r="C28" s="58"/>
      <c r="D28" s="59"/>
      <c r="E28" s="60"/>
      <c r="G28" s="392"/>
      <c r="H28" s="58"/>
      <c r="I28" s="58"/>
      <c r="J28" s="59"/>
      <c r="K28" s="60"/>
      <c r="M28" s="392"/>
      <c r="N28" s="58"/>
      <c r="O28" s="58"/>
      <c r="P28" s="59"/>
      <c r="Q28" s="60"/>
      <c r="S28" s="392"/>
      <c r="T28" s="58"/>
      <c r="U28" s="58"/>
      <c r="V28" s="59"/>
      <c r="W28" s="60"/>
      <c r="Y28" s="392"/>
      <c r="Z28" s="58"/>
      <c r="AA28" s="65" t="s">
        <v>217</v>
      </c>
      <c r="AB28" s="65">
        <v>8</v>
      </c>
      <c r="AC28" s="60" t="s">
        <v>203</v>
      </c>
    </row>
    <row r="29" spans="1:29" ht="20.149999999999999" customHeight="1">
      <c r="A29" s="392"/>
      <c r="B29" s="63"/>
      <c r="C29" s="64"/>
      <c r="D29" s="65"/>
      <c r="E29" s="60"/>
      <c r="G29" s="392"/>
      <c r="H29" s="63"/>
      <c r="I29" s="64"/>
      <c r="J29" s="65"/>
      <c r="K29" s="60"/>
      <c r="M29" s="392"/>
      <c r="N29" s="63"/>
      <c r="O29" s="64"/>
      <c r="P29" s="65"/>
      <c r="Q29" s="60"/>
      <c r="S29" s="392"/>
      <c r="T29" s="63"/>
      <c r="U29" s="64"/>
      <c r="V29" s="65"/>
      <c r="W29" s="60"/>
      <c r="Y29" s="392"/>
      <c r="Z29" s="63"/>
      <c r="AA29" s="59" t="s">
        <v>214</v>
      </c>
      <c r="AB29" s="65">
        <v>10</v>
      </c>
      <c r="AC29" s="60" t="s">
        <v>203</v>
      </c>
    </row>
    <row r="30" spans="1:29" ht="20.149999999999999" customHeight="1">
      <c r="A30" s="392"/>
      <c r="B30" s="63"/>
      <c r="C30" s="64"/>
      <c r="D30" s="65"/>
      <c r="E30" s="60"/>
      <c r="G30" s="392"/>
      <c r="H30" s="63"/>
      <c r="I30" s="64"/>
      <c r="J30" s="65"/>
      <c r="K30" s="60"/>
      <c r="M30" s="392"/>
      <c r="N30" s="63"/>
      <c r="O30" s="64"/>
      <c r="P30" s="65"/>
      <c r="Q30" s="60"/>
      <c r="S30" s="392"/>
      <c r="T30" s="63"/>
      <c r="U30" s="64"/>
      <c r="V30" s="65"/>
      <c r="W30" s="60"/>
      <c r="Y30" s="392"/>
      <c r="Z30" s="63"/>
      <c r="AA30" s="59"/>
      <c r="AB30" s="65"/>
      <c r="AC30" s="60"/>
    </row>
    <row r="31" spans="1:29" ht="20.149999999999999" customHeight="1">
      <c r="A31" s="392"/>
      <c r="B31" s="63"/>
      <c r="C31" s="64"/>
      <c r="D31" s="65"/>
      <c r="E31" s="60"/>
      <c r="G31" s="392"/>
      <c r="H31" s="63"/>
      <c r="I31" s="64"/>
      <c r="J31" s="65"/>
      <c r="K31" s="60"/>
      <c r="M31" s="392"/>
      <c r="N31" s="63"/>
      <c r="O31" s="64"/>
      <c r="P31" s="65"/>
      <c r="Q31" s="60"/>
      <c r="S31" s="392"/>
      <c r="T31" s="63"/>
      <c r="U31" s="64"/>
      <c r="V31" s="65"/>
      <c r="W31" s="60"/>
      <c r="Y31" s="392"/>
      <c r="Z31" s="63"/>
      <c r="AA31" s="64"/>
      <c r="AB31" s="65"/>
      <c r="AC31" s="60"/>
    </row>
    <row r="32" spans="1:29" ht="20.149999999999999" customHeight="1">
      <c r="A32" s="393"/>
      <c r="B32" s="63"/>
      <c r="C32" s="64"/>
      <c r="D32" s="65"/>
      <c r="E32" s="60"/>
      <c r="G32" s="393"/>
      <c r="H32" s="66"/>
      <c r="I32" s="67"/>
      <c r="J32" s="68"/>
      <c r="K32" s="69"/>
      <c r="M32" s="393"/>
      <c r="N32" s="66"/>
      <c r="O32" s="67"/>
      <c r="P32" s="68"/>
      <c r="Q32" s="75"/>
      <c r="S32" s="393"/>
      <c r="T32" s="63"/>
      <c r="U32" s="64"/>
      <c r="V32" s="65"/>
      <c r="W32" s="60"/>
      <c r="Y32" s="393"/>
      <c r="Z32" s="66"/>
      <c r="AA32" s="67"/>
      <c r="AB32" s="65"/>
      <c r="AC32" s="60"/>
    </row>
    <row r="33" spans="1:29" ht="20.149999999999999" customHeight="1">
      <c r="A33" s="391" t="s">
        <v>7</v>
      </c>
      <c r="B33" s="58" t="e">
        <f>#REF!</f>
        <v>#REF!</v>
      </c>
      <c r="C33" s="76"/>
      <c r="D33" s="56"/>
      <c r="E33" s="60"/>
      <c r="G33" s="391" t="s">
        <v>7</v>
      </c>
      <c r="H33" s="55"/>
      <c r="I33" s="55"/>
      <c r="J33" s="56"/>
      <c r="K33" s="57" t="s">
        <v>203</v>
      </c>
      <c r="M33" s="391" t="s">
        <v>7</v>
      </c>
      <c r="N33" s="55"/>
      <c r="O33" s="74"/>
      <c r="P33" s="56"/>
      <c r="Q33" s="57" t="s">
        <v>203</v>
      </c>
      <c r="S33" s="391" t="s">
        <v>7</v>
      </c>
      <c r="T33" s="58"/>
      <c r="U33" s="76"/>
      <c r="V33" s="56"/>
      <c r="W33" s="57" t="s">
        <v>203</v>
      </c>
      <c r="Y33" s="391" t="s">
        <v>7</v>
      </c>
      <c r="Z33" s="55" t="e">
        <f>#REF!</f>
        <v>#REF!</v>
      </c>
      <c r="AA33" s="55" t="s">
        <v>7</v>
      </c>
      <c r="AB33" s="56">
        <v>72</v>
      </c>
      <c r="AC33" s="57" t="s">
        <v>203</v>
      </c>
    </row>
    <row r="34" spans="1:29" ht="20.149999999999999" customHeight="1">
      <c r="A34" s="392"/>
      <c r="B34" s="58"/>
      <c r="C34" s="58"/>
      <c r="D34" s="59"/>
      <c r="E34" s="60"/>
      <c r="G34" s="392"/>
      <c r="H34" s="58"/>
      <c r="I34" s="58"/>
      <c r="J34" s="59"/>
      <c r="K34" s="60"/>
      <c r="M34" s="392"/>
      <c r="N34" s="58"/>
      <c r="O34" s="58"/>
      <c r="P34" s="59"/>
      <c r="Q34" s="60"/>
      <c r="S34" s="392"/>
      <c r="T34" s="58"/>
      <c r="U34" s="58"/>
      <c r="V34" s="59"/>
      <c r="W34" s="60"/>
      <c r="Y34" s="392"/>
      <c r="Z34" s="58"/>
      <c r="AA34" s="58"/>
      <c r="AB34" s="59"/>
      <c r="AC34" s="60"/>
    </row>
    <row r="35" spans="1:29" ht="20.149999999999999" customHeight="1">
      <c r="A35" s="392"/>
      <c r="B35" s="63"/>
      <c r="C35" s="64"/>
      <c r="D35" s="65"/>
      <c r="E35" s="60"/>
      <c r="G35" s="392"/>
      <c r="H35" s="63"/>
      <c r="I35" s="64"/>
      <c r="J35" s="65"/>
      <c r="K35" s="60"/>
      <c r="M35" s="392"/>
      <c r="N35" s="63"/>
      <c r="O35" s="64"/>
      <c r="P35" s="65"/>
      <c r="Q35" s="60"/>
      <c r="S35" s="392"/>
      <c r="T35" s="63"/>
      <c r="U35" s="64"/>
      <c r="V35" s="65"/>
      <c r="W35" s="60"/>
      <c r="Y35" s="392"/>
      <c r="Z35" s="63"/>
      <c r="AA35" s="64"/>
      <c r="AB35" s="65"/>
      <c r="AC35" s="60"/>
    </row>
    <row r="36" spans="1:29" ht="20.149999999999999" customHeight="1">
      <c r="A36" s="392"/>
      <c r="B36" s="63"/>
      <c r="C36" s="64"/>
      <c r="D36" s="65"/>
      <c r="E36" s="60"/>
      <c r="G36" s="392"/>
      <c r="H36" s="63"/>
      <c r="I36" s="64"/>
      <c r="J36" s="65"/>
      <c r="K36" s="60"/>
      <c r="M36" s="392"/>
      <c r="N36" s="63"/>
      <c r="O36" s="64"/>
      <c r="P36" s="65"/>
      <c r="Q36" s="60"/>
      <c r="S36" s="392"/>
      <c r="T36" s="63"/>
      <c r="U36" s="64"/>
      <c r="V36" s="65"/>
      <c r="W36" s="60"/>
      <c r="Y36" s="392"/>
      <c r="Z36" s="63"/>
      <c r="AA36" s="64"/>
      <c r="AB36" s="65"/>
      <c r="AC36" s="60"/>
    </row>
    <row r="37" spans="1:29" ht="20.149999999999999" customHeight="1">
      <c r="A37" s="392"/>
      <c r="B37" s="63"/>
      <c r="C37" s="64"/>
      <c r="D37" s="65"/>
      <c r="E37" s="60"/>
      <c r="G37" s="392"/>
      <c r="H37" s="63"/>
      <c r="I37" s="64"/>
      <c r="J37" s="65"/>
      <c r="K37" s="60"/>
      <c r="M37" s="392"/>
      <c r="N37" s="63"/>
      <c r="O37" s="64"/>
      <c r="P37" s="65"/>
      <c r="Q37" s="60"/>
      <c r="S37" s="392"/>
      <c r="T37" s="63"/>
      <c r="U37" s="64"/>
      <c r="V37" s="65"/>
      <c r="W37" s="60"/>
      <c r="Y37" s="392"/>
      <c r="Z37" s="63"/>
      <c r="AA37" s="64"/>
      <c r="AB37" s="65"/>
      <c r="AC37" s="60"/>
    </row>
    <row r="38" spans="1:29" ht="20.149999999999999" customHeight="1">
      <c r="A38" s="392"/>
      <c r="B38" s="63"/>
      <c r="C38" s="64"/>
      <c r="D38" s="65"/>
      <c r="E38" s="60"/>
      <c r="G38" s="393"/>
      <c r="H38" s="66"/>
      <c r="I38" s="67"/>
      <c r="J38" s="68"/>
      <c r="K38" s="69"/>
      <c r="M38" s="393"/>
      <c r="N38" s="66"/>
      <c r="O38" s="67"/>
      <c r="P38" s="68"/>
      <c r="Q38" s="75"/>
      <c r="S38" s="392"/>
      <c r="T38" s="63"/>
      <c r="U38" s="64"/>
      <c r="V38" s="65"/>
      <c r="W38" s="60"/>
      <c r="Y38" s="393"/>
      <c r="Z38" s="66"/>
      <c r="AA38" s="67"/>
      <c r="AB38" s="65"/>
      <c r="AC38" s="60"/>
    </row>
    <row r="39" spans="1:29" ht="20.149999999999999" customHeight="1">
      <c r="A39" s="391" t="s">
        <v>218</v>
      </c>
      <c r="B39" s="77" t="e">
        <f>#REF!</f>
        <v>#REF!</v>
      </c>
      <c r="C39" s="74"/>
      <c r="D39" s="56"/>
      <c r="E39" s="60"/>
      <c r="G39" s="399" t="s">
        <v>218</v>
      </c>
      <c r="H39" s="71"/>
      <c r="I39" s="102"/>
      <c r="J39" s="103"/>
      <c r="K39" s="86" t="s">
        <v>203</v>
      </c>
      <c r="M39" s="392" t="s">
        <v>218</v>
      </c>
      <c r="N39" s="104"/>
      <c r="O39" s="76"/>
      <c r="P39" s="99"/>
      <c r="Q39" s="86" t="s">
        <v>203</v>
      </c>
      <c r="S39" s="391" t="s">
        <v>218</v>
      </c>
      <c r="T39" s="77"/>
      <c r="U39" s="55"/>
      <c r="V39" s="56"/>
      <c r="W39" s="57" t="s">
        <v>203</v>
      </c>
      <c r="Y39" s="403" t="s">
        <v>218</v>
      </c>
      <c r="Z39" s="74" t="e">
        <f>#REF!</f>
        <v>#REF!</v>
      </c>
      <c r="AA39" s="112" t="s">
        <v>219</v>
      </c>
      <c r="AB39" s="56">
        <v>25</v>
      </c>
      <c r="AC39" s="57" t="s">
        <v>203</v>
      </c>
    </row>
    <row r="40" spans="1:29" ht="20.149999999999999" customHeight="1">
      <c r="A40" s="392"/>
      <c r="B40" s="78"/>
      <c r="C40" s="59"/>
      <c r="D40" s="59"/>
      <c r="E40" s="60"/>
      <c r="G40" s="399"/>
      <c r="H40" s="65"/>
      <c r="I40" s="102"/>
      <c r="J40" s="101"/>
      <c r="K40" s="60" t="s">
        <v>203</v>
      </c>
      <c r="M40" s="392"/>
      <c r="N40" s="78"/>
      <c r="O40" s="59"/>
      <c r="P40" s="59"/>
      <c r="Q40" s="60" t="s">
        <v>203</v>
      </c>
      <c r="S40" s="392"/>
      <c r="T40" s="78"/>
      <c r="U40" s="59"/>
      <c r="V40" s="59"/>
      <c r="W40" s="60" t="s">
        <v>203</v>
      </c>
      <c r="Y40" s="399"/>
      <c r="Z40" s="65"/>
      <c r="AA40" s="99" t="s">
        <v>220</v>
      </c>
      <c r="AB40" s="59">
        <v>10</v>
      </c>
      <c r="AC40" s="60" t="s">
        <v>203</v>
      </c>
    </row>
    <row r="41" spans="1:29" ht="20.149999999999999" customHeight="1">
      <c r="A41" s="392"/>
      <c r="B41" s="63"/>
      <c r="C41" s="79"/>
      <c r="D41" s="65"/>
      <c r="E41" s="60"/>
      <c r="G41" s="399"/>
      <c r="H41" s="65"/>
      <c r="I41" s="102"/>
      <c r="J41" s="101"/>
      <c r="K41" s="60" t="s">
        <v>203</v>
      </c>
      <c r="M41" s="392"/>
      <c r="N41" s="63"/>
      <c r="O41" s="59"/>
      <c r="P41" s="59"/>
      <c r="Q41" s="60"/>
      <c r="S41" s="392"/>
      <c r="T41" s="63"/>
      <c r="U41" s="109"/>
      <c r="V41" s="110"/>
      <c r="W41" s="60" t="s">
        <v>203</v>
      </c>
      <c r="Y41" s="399"/>
      <c r="Z41" s="65"/>
      <c r="AA41" s="99" t="s">
        <v>221</v>
      </c>
      <c r="AB41" s="110"/>
      <c r="AC41" s="60" t="s">
        <v>203</v>
      </c>
    </row>
    <row r="42" spans="1:29" ht="20.149999999999999" customHeight="1">
      <c r="A42" s="392"/>
      <c r="B42" s="63"/>
      <c r="C42" s="64"/>
      <c r="D42" s="65"/>
      <c r="E42" s="60"/>
      <c r="G42" s="399"/>
      <c r="H42" s="65"/>
      <c r="I42" s="105"/>
      <c r="J42" s="101"/>
      <c r="K42" s="60" t="s">
        <v>203</v>
      </c>
      <c r="M42" s="392"/>
      <c r="N42" s="63"/>
      <c r="O42" s="64"/>
      <c r="P42" s="65"/>
      <c r="Q42" s="60"/>
      <c r="S42" s="392"/>
      <c r="T42" s="63"/>
      <c r="U42" s="109"/>
      <c r="V42" s="110"/>
      <c r="W42" s="60" t="s">
        <v>203</v>
      </c>
      <c r="Y42" s="399"/>
      <c r="Z42" s="65"/>
      <c r="AA42" s="108"/>
      <c r="AB42" s="110"/>
      <c r="AC42" s="60" t="s">
        <v>203</v>
      </c>
    </row>
    <row r="43" spans="1:29" ht="20.149999999999999" customHeight="1">
      <c r="A43" s="393"/>
      <c r="B43" s="66"/>
      <c r="C43" s="67"/>
      <c r="D43" s="68"/>
      <c r="E43" s="69"/>
      <c r="G43" s="393"/>
      <c r="H43" s="66"/>
      <c r="I43" s="67"/>
      <c r="J43" s="68"/>
      <c r="K43" s="69"/>
      <c r="M43" s="393"/>
      <c r="N43" s="66"/>
      <c r="O43" s="67"/>
      <c r="P43" s="68"/>
      <c r="Q43" s="69"/>
      <c r="S43" s="393"/>
      <c r="T43" s="66"/>
      <c r="U43" s="67"/>
      <c r="V43" s="68"/>
      <c r="W43" s="69"/>
      <c r="Y43" s="404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388">
        <f>A2+7</f>
        <v>45600</v>
      </c>
      <c r="B46" s="388"/>
      <c r="C46" s="388"/>
      <c r="D46" s="389">
        <v>42415</v>
      </c>
      <c r="E46" s="389"/>
      <c r="G46" s="388">
        <f>A46+1</f>
        <v>45601</v>
      </c>
      <c r="H46" s="388"/>
      <c r="I46" s="388"/>
      <c r="J46" s="389">
        <f>G46</f>
        <v>45601</v>
      </c>
      <c r="K46" s="389"/>
      <c r="M46" s="388">
        <f>A46+2</f>
        <v>45602</v>
      </c>
      <c r="N46" s="388"/>
      <c r="O46" s="388"/>
      <c r="P46" s="389">
        <f>M46</f>
        <v>45602</v>
      </c>
      <c r="Q46" s="389"/>
      <c r="S46" s="388">
        <f>A46+3</f>
        <v>45603</v>
      </c>
      <c r="T46" s="388"/>
      <c r="U46" s="388"/>
      <c r="V46" s="389">
        <f>S46</f>
        <v>45603</v>
      </c>
      <c r="W46" s="389"/>
      <c r="Y46" s="390">
        <f>A46+4</f>
        <v>45604</v>
      </c>
      <c r="Z46" s="390"/>
      <c r="AA46" s="390"/>
      <c r="AB46" s="385" t="s">
        <v>201</v>
      </c>
      <c r="AC46" s="385"/>
    </row>
    <row r="47" spans="1:29" ht="20.149999999999999" customHeight="1">
      <c r="A47" s="392" t="s">
        <v>202</v>
      </c>
      <c r="B47" s="55" t="e">
        <f>#REF!</f>
        <v>#REF!</v>
      </c>
      <c r="C47" s="55" t="s">
        <v>204</v>
      </c>
      <c r="D47" s="56">
        <v>65</v>
      </c>
      <c r="E47" s="85" t="s">
        <v>203</v>
      </c>
      <c r="G47" s="392" t="s">
        <v>202</v>
      </c>
      <c r="H47" s="55" t="e">
        <f>#REF!</f>
        <v>#REF!</v>
      </c>
      <c r="I47" s="55" t="s">
        <v>222</v>
      </c>
      <c r="J47" s="56">
        <v>65</v>
      </c>
      <c r="K47" s="57" t="s">
        <v>203</v>
      </c>
      <c r="M47" s="392" t="s">
        <v>202</v>
      </c>
      <c r="N47" s="55" t="e">
        <f>#REF!</f>
        <v>#REF!</v>
      </c>
      <c r="O47" s="55" t="s">
        <v>204</v>
      </c>
      <c r="P47" s="56">
        <v>80</v>
      </c>
      <c r="Q47" s="57" t="s">
        <v>203</v>
      </c>
      <c r="S47" s="392" t="s">
        <v>202</v>
      </c>
      <c r="T47" s="55" t="e">
        <f>#REF!</f>
        <v>#REF!</v>
      </c>
      <c r="U47" s="55" t="s">
        <v>204</v>
      </c>
      <c r="V47" s="56">
        <v>65</v>
      </c>
      <c r="W47" s="57" t="s">
        <v>203</v>
      </c>
      <c r="Y47" s="391" t="s">
        <v>202</v>
      </c>
      <c r="Z47" s="55" t="e">
        <f>#REF!</f>
        <v>#REF!</v>
      </c>
      <c r="AA47" s="55" t="s">
        <v>204</v>
      </c>
      <c r="AB47" s="56">
        <v>65</v>
      </c>
      <c r="AC47" s="57" t="s">
        <v>203</v>
      </c>
    </row>
    <row r="48" spans="1:29" ht="20.149999999999999" customHeight="1">
      <c r="A48" s="392"/>
      <c r="B48" s="58"/>
      <c r="C48" s="64" t="s">
        <v>223</v>
      </c>
      <c r="D48" s="65">
        <v>15</v>
      </c>
      <c r="E48" s="86" t="s">
        <v>203</v>
      </c>
      <c r="G48" s="392"/>
      <c r="H48" s="58"/>
      <c r="I48" s="64" t="s">
        <v>224</v>
      </c>
      <c r="J48" s="65">
        <v>15</v>
      </c>
      <c r="K48" s="60" t="s">
        <v>203</v>
      </c>
      <c r="M48" s="392"/>
      <c r="N48" s="58"/>
      <c r="O48" s="64" t="s">
        <v>225</v>
      </c>
      <c r="P48" s="65">
        <v>20</v>
      </c>
      <c r="Q48" s="60" t="s">
        <v>203</v>
      </c>
      <c r="S48" s="392"/>
      <c r="T48" s="58"/>
      <c r="U48" s="64" t="s">
        <v>226</v>
      </c>
      <c r="V48" s="65">
        <v>15</v>
      </c>
      <c r="W48" s="60" t="s">
        <v>203</v>
      </c>
      <c r="Y48" s="392"/>
      <c r="Z48" s="58"/>
      <c r="AA48" s="64" t="s">
        <v>227</v>
      </c>
      <c r="AB48" s="65">
        <v>15</v>
      </c>
      <c r="AC48" s="60" t="s">
        <v>203</v>
      </c>
    </row>
    <row r="49" spans="1:29" ht="20.149999999999999" customHeight="1">
      <c r="A49" s="392"/>
      <c r="B49" s="61"/>
      <c r="C49" s="62"/>
      <c r="D49" s="59"/>
      <c r="E49" s="60"/>
      <c r="G49" s="392"/>
      <c r="H49" s="61"/>
      <c r="I49" s="62"/>
      <c r="J49" s="59"/>
      <c r="K49" s="60"/>
      <c r="M49" s="392"/>
      <c r="N49" s="61"/>
      <c r="O49" s="62" t="s">
        <v>206</v>
      </c>
      <c r="P49" s="59">
        <v>20</v>
      </c>
      <c r="Q49" s="60" t="s">
        <v>203</v>
      </c>
      <c r="S49" s="392"/>
      <c r="T49" s="61"/>
      <c r="U49" s="62"/>
      <c r="V49" s="59"/>
      <c r="W49" s="60"/>
      <c r="Y49" s="392"/>
      <c r="Z49" s="61"/>
      <c r="AA49" s="62"/>
      <c r="AB49" s="59"/>
      <c r="AC49" s="60"/>
    </row>
    <row r="50" spans="1:29" ht="20.149999999999999" customHeight="1">
      <c r="A50" s="392"/>
      <c r="B50" s="61"/>
      <c r="C50" s="62"/>
      <c r="D50" s="59"/>
      <c r="E50" s="60"/>
      <c r="G50" s="392"/>
      <c r="H50" s="61"/>
      <c r="I50" s="62"/>
      <c r="J50" s="59"/>
      <c r="K50" s="87"/>
      <c r="M50" s="392"/>
      <c r="N50" s="61"/>
      <c r="O50" s="62" t="s">
        <v>228</v>
      </c>
      <c r="P50" s="59">
        <v>1</v>
      </c>
      <c r="Q50" s="87" t="s">
        <v>203</v>
      </c>
      <c r="S50" s="392"/>
      <c r="T50" s="61"/>
      <c r="U50" s="62"/>
      <c r="V50" s="59"/>
      <c r="W50" s="87"/>
      <c r="Y50" s="392"/>
      <c r="Z50" s="61"/>
      <c r="AA50" s="62"/>
      <c r="AB50" s="59"/>
      <c r="AC50" s="60"/>
    </row>
    <row r="51" spans="1:29" ht="20.149999999999999" customHeight="1">
      <c r="A51" s="392"/>
      <c r="B51" s="61"/>
      <c r="C51" s="62"/>
      <c r="D51" s="59"/>
      <c r="E51" s="60"/>
      <c r="G51" s="392"/>
      <c r="H51" s="61"/>
      <c r="I51" s="64"/>
      <c r="J51" s="59"/>
      <c r="K51" s="87"/>
      <c r="M51" s="392"/>
      <c r="N51" s="61"/>
      <c r="O51" s="64" t="s">
        <v>229</v>
      </c>
      <c r="P51" s="59">
        <v>5</v>
      </c>
      <c r="Q51" s="87" t="s">
        <v>203</v>
      </c>
      <c r="S51" s="392"/>
      <c r="T51" s="61"/>
      <c r="U51" s="64"/>
      <c r="V51" s="59"/>
      <c r="W51" s="87"/>
      <c r="Y51" s="392"/>
      <c r="Z51" s="61"/>
      <c r="AA51" s="62"/>
      <c r="AB51" s="59"/>
      <c r="AC51" s="60"/>
    </row>
    <row r="52" spans="1:29" ht="20.149999999999999" customHeight="1">
      <c r="A52" s="392"/>
      <c r="B52" s="63"/>
      <c r="C52" s="64"/>
      <c r="D52" s="65"/>
      <c r="E52" s="60"/>
      <c r="G52" s="392"/>
      <c r="H52" s="63"/>
      <c r="I52" s="62"/>
      <c r="J52" s="65"/>
      <c r="K52" s="87"/>
      <c r="M52" s="392"/>
      <c r="N52" s="63"/>
      <c r="O52" s="62" t="s">
        <v>230</v>
      </c>
      <c r="P52" s="65">
        <v>20</v>
      </c>
      <c r="Q52" s="87" t="s">
        <v>203</v>
      </c>
      <c r="S52" s="392"/>
      <c r="T52" s="63"/>
      <c r="U52" s="62"/>
      <c r="V52" s="65"/>
      <c r="W52" s="87"/>
      <c r="Y52" s="392"/>
      <c r="Z52" s="63"/>
      <c r="AA52" s="64"/>
      <c r="AB52" s="65"/>
      <c r="AC52" s="60"/>
    </row>
    <row r="53" spans="1:29" ht="20.149999999999999" customHeight="1">
      <c r="A53" s="392"/>
      <c r="B53" s="63"/>
      <c r="C53" s="64"/>
      <c r="D53" s="65"/>
      <c r="E53" s="60"/>
      <c r="G53" s="392"/>
      <c r="H53" s="63"/>
      <c r="I53" s="62"/>
      <c r="J53" s="65"/>
      <c r="K53" s="86"/>
      <c r="M53" s="392"/>
      <c r="N53" s="63"/>
      <c r="O53" s="62"/>
      <c r="P53" s="65"/>
      <c r="Q53" s="86"/>
      <c r="S53" s="392"/>
      <c r="T53" s="63"/>
      <c r="U53" s="62"/>
      <c r="V53" s="65"/>
      <c r="W53" s="86"/>
      <c r="Y53" s="392"/>
      <c r="Z53" s="63"/>
      <c r="AA53" s="64"/>
      <c r="AB53" s="65"/>
      <c r="AC53" s="60"/>
    </row>
    <row r="54" spans="1:29" ht="20.149999999999999" customHeight="1">
      <c r="A54" s="393"/>
      <c r="B54" s="66"/>
      <c r="C54" s="67"/>
      <c r="D54" s="68"/>
      <c r="E54" s="69"/>
      <c r="G54" s="393"/>
      <c r="H54" s="66"/>
      <c r="I54" s="67"/>
      <c r="J54" s="68"/>
      <c r="K54" s="69"/>
      <c r="M54" s="393"/>
      <c r="N54" s="66"/>
      <c r="O54" s="67"/>
      <c r="P54" s="68"/>
      <c r="Q54" s="69"/>
      <c r="S54" s="393"/>
      <c r="T54" s="66"/>
      <c r="U54" s="67"/>
      <c r="V54" s="68"/>
      <c r="W54" s="69"/>
      <c r="Y54" s="393"/>
      <c r="Z54" s="66"/>
      <c r="AA54" s="67"/>
      <c r="AB54" s="68"/>
      <c r="AC54" s="69"/>
    </row>
    <row r="55" spans="1:29" ht="20.149999999999999" customHeight="1">
      <c r="A55" s="403" t="s">
        <v>5</v>
      </c>
      <c r="B55" s="65" t="e">
        <f>#REF!</f>
        <v>#REF!</v>
      </c>
      <c r="C55" s="70" t="s">
        <v>231</v>
      </c>
      <c r="D55" s="59">
        <v>75</v>
      </c>
      <c r="E55" s="85" t="s">
        <v>203</v>
      </c>
      <c r="G55" s="391" t="s">
        <v>5</v>
      </c>
      <c r="H55" s="65" t="e">
        <f>#REF!</f>
        <v>#REF!</v>
      </c>
      <c r="I55" s="70" t="s">
        <v>232</v>
      </c>
      <c r="J55" s="59">
        <v>1</v>
      </c>
      <c r="K55" s="57" t="s">
        <v>233</v>
      </c>
      <c r="M55" s="403" t="s">
        <v>5</v>
      </c>
      <c r="N55" s="65" t="e">
        <f>#REF!</f>
        <v>#REF!</v>
      </c>
      <c r="O55" s="106" t="s">
        <v>234</v>
      </c>
      <c r="P55" s="103">
        <v>1</v>
      </c>
      <c r="Q55" s="85" t="s">
        <v>235</v>
      </c>
      <c r="S55" s="391" t="s">
        <v>5</v>
      </c>
      <c r="T55" s="65" t="e">
        <f>#REF!</f>
        <v>#REF!</v>
      </c>
      <c r="U55" s="70" t="s">
        <v>231</v>
      </c>
      <c r="V55" s="59">
        <v>40</v>
      </c>
      <c r="W55" s="57" t="s">
        <v>203</v>
      </c>
      <c r="Y55" s="391" t="s">
        <v>5</v>
      </c>
      <c r="Z55" s="65" t="e">
        <f>#REF!</f>
        <v>#REF!</v>
      </c>
      <c r="AA55" s="116" t="s">
        <v>236</v>
      </c>
      <c r="AB55" s="117">
        <v>75</v>
      </c>
      <c r="AC55" s="57" t="s">
        <v>203</v>
      </c>
    </row>
    <row r="56" spans="1:29" ht="20.149999999999999" customHeight="1">
      <c r="A56" s="399"/>
      <c r="B56" s="65"/>
      <c r="C56" s="70" t="s">
        <v>237</v>
      </c>
      <c r="D56" s="59">
        <v>25</v>
      </c>
      <c r="E56" s="87" t="s">
        <v>203</v>
      </c>
      <c r="G56" s="392"/>
      <c r="H56" s="71"/>
      <c r="I56" s="70" t="s">
        <v>238</v>
      </c>
      <c r="J56" s="59">
        <v>5</v>
      </c>
      <c r="K56" s="60" t="s">
        <v>203</v>
      </c>
      <c r="M56" s="399"/>
      <c r="N56" s="65"/>
      <c r="O56" s="107" t="s">
        <v>239</v>
      </c>
      <c r="P56" s="108"/>
      <c r="Q56" s="87"/>
      <c r="S56" s="392"/>
      <c r="T56" s="65"/>
      <c r="U56" s="70" t="s">
        <v>240</v>
      </c>
      <c r="V56" s="59">
        <v>35</v>
      </c>
      <c r="W56" s="60" t="s">
        <v>203</v>
      </c>
      <c r="Y56" s="392"/>
      <c r="Z56" s="71"/>
      <c r="AA56" s="92" t="s">
        <v>241</v>
      </c>
      <c r="AB56" s="93">
        <v>25</v>
      </c>
      <c r="AC56" s="60" t="s">
        <v>203</v>
      </c>
    </row>
    <row r="57" spans="1:29" ht="20.149999999999999" customHeight="1">
      <c r="A57" s="399"/>
      <c r="B57" s="65"/>
      <c r="C57" s="70" t="s">
        <v>242</v>
      </c>
      <c r="D57" s="59">
        <v>8</v>
      </c>
      <c r="E57" s="87" t="s">
        <v>203</v>
      </c>
      <c r="G57" s="392"/>
      <c r="H57" s="71"/>
      <c r="I57" s="70" t="s">
        <v>243</v>
      </c>
      <c r="J57" s="59">
        <v>5</v>
      </c>
      <c r="K57" s="60" t="s">
        <v>203</v>
      </c>
      <c r="M57" s="399"/>
      <c r="N57" s="65"/>
      <c r="O57" s="107" t="s">
        <v>244</v>
      </c>
      <c r="P57" s="108"/>
      <c r="Q57" s="87"/>
      <c r="S57" s="392"/>
      <c r="T57" s="65"/>
      <c r="U57" s="70" t="s">
        <v>245</v>
      </c>
      <c r="V57" s="59">
        <v>8</v>
      </c>
      <c r="W57" s="60" t="s">
        <v>203</v>
      </c>
      <c r="Y57" s="392"/>
      <c r="Z57" s="71"/>
      <c r="AA57" s="92" t="s">
        <v>246</v>
      </c>
      <c r="AB57" s="93">
        <v>0.5</v>
      </c>
      <c r="AC57" s="60" t="s">
        <v>203</v>
      </c>
    </row>
    <row r="58" spans="1:29" ht="20.149999999999999" customHeight="1">
      <c r="A58" s="399"/>
      <c r="B58" s="65"/>
      <c r="C58" s="70" t="s">
        <v>247</v>
      </c>
      <c r="D58" s="59">
        <v>10</v>
      </c>
      <c r="E58" s="87" t="s">
        <v>203</v>
      </c>
      <c r="G58" s="392"/>
      <c r="H58" s="71"/>
      <c r="I58" s="70" t="s">
        <v>207</v>
      </c>
      <c r="J58" s="59">
        <v>8</v>
      </c>
      <c r="K58" s="87" t="s">
        <v>203</v>
      </c>
      <c r="M58" s="399"/>
      <c r="N58" s="65"/>
      <c r="O58" s="70"/>
      <c r="P58" s="59"/>
      <c r="Q58" s="87"/>
      <c r="S58" s="392"/>
      <c r="T58" s="65"/>
      <c r="U58" s="70" t="s">
        <v>248</v>
      </c>
      <c r="V58" s="59">
        <v>20</v>
      </c>
      <c r="W58" s="60" t="s">
        <v>203</v>
      </c>
      <c r="Y58" s="392"/>
      <c r="Z58" s="71"/>
      <c r="AA58" s="92" t="s">
        <v>249</v>
      </c>
      <c r="AB58" s="93">
        <v>0.5</v>
      </c>
      <c r="AC58" s="60" t="s">
        <v>203</v>
      </c>
    </row>
    <row r="59" spans="1:29" ht="20.149999999999999" customHeight="1">
      <c r="A59" s="392"/>
      <c r="B59" s="71"/>
      <c r="C59" s="70" t="s">
        <v>250</v>
      </c>
      <c r="D59" s="59"/>
      <c r="E59" s="60"/>
      <c r="G59" s="392"/>
      <c r="H59" s="71"/>
      <c r="I59" s="70" t="s">
        <v>251</v>
      </c>
      <c r="J59" s="59"/>
      <c r="K59" s="60"/>
      <c r="M59" s="392"/>
      <c r="N59" s="71"/>
      <c r="O59" s="70"/>
      <c r="P59" s="59"/>
      <c r="Q59" s="60"/>
      <c r="S59" s="392"/>
      <c r="T59" s="71"/>
      <c r="U59" s="70" t="s">
        <v>252</v>
      </c>
      <c r="V59" s="59">
        <v>5</v>
      </c>
      <c r="W59" s="60" t="s">
        <v>203</v>
      </c>
      <c r="Y59" s="392"/>
      <c r="Z59" s="71"/>
      <c r="AA59" s="70" t="s">
        <v>253</v>
      </c>
      <c r="AB59" s="59">
        <v>0.5</v>
      </c>
      <c r="AC59" s="60" t="s">
        <v>203</v>
      </c>
    </row>
    <row r="60" spans="1:29" ht="20.149999999999999" customHeight="1">
      <c r="A60" s="392"/>
      <c r="B60" s="65"/>
      <c r="C60" s="70" t="s">
        <v>254</v>
      </c>
      <c r="D60" s="59"/>
      <c r="E60" s="60"/>
      <c r="G60" s="392"/>
      <c r="H60" s="65"/>
      <c r="I60" s="70" t="s">
        <v>230</v>
      </c>
      <c r="J60" s="59">
        <v>5</v>
      </c>
      <c r="K60" s="60" t="s">
        <v>203</v>
      </c>
      <c r="M60" s="392"/>
      <c r="N60" s="65"/>
      <c r="O60" s="70"/>
      <c r="P60" s="59"/>
      <c r="Q60" s="60"/>
      <c r="S60" s="392"/>
      <c r="T60" s="65"/>
      <c r="U60" s="70" t="s">
        <v>255</v>
      </c>
      <c r="V60" s="59">
        <v>1</v>
      </c>
      <c r="W60" s="60" t="s">
        <v>203</v>
      </c>
      <c r="Y60" s="392"/>
      <c r="Z60" s="65"/>
      <c r="AA60" s="70"/>
      <c r="AB60" s="59"/>
      <c r="AC60" s="60"/>
    </row>
    <row r="61" spans="1:29" ht="20.149999999999999" customHeight="1">
      <c r="A61" s="392"/>
      <c r="B61" s="65"/>
      <c r="C61" s="70" t="s">
        <v>256</v>
      </c>
      <c r="D61" s="59"/>
      <c r="E61" s="60"/>
      <c r="G61" s="392"/>
      <c r="H61" s="65"/>
      <c r="I61" s="70"/>
      <c r="J61" s="59"/>
      <c r="K61" s="60"/>
      <c r="M61" s="392"/>
      <c r="N61" s="65"/>
      <c r="O61" s="70"/>
      <c r="P61" s="59"/>
      <c r="Q61" s="60"/>
      <c r="S61" s="392"/>
      <c r="T61" s="65"/>
      <c r="U61" s="70" t="s">
        <v>257</v>
      </c>
      <c r="V61" s="59">
        <v>5</v>
      </c>
      <c r="W61" s="60"/>
      <c r="Y61" s="392"/>
      <c r="Z61" s="65"/>
      <c r="AA61" s="70"/>
      <c r="AB61" s="59"/>
      <c r="AC61" s="60"/>
    </row>
    <row r="62" spans="1:29" ht="20.149999999999999" customHeight="1">
      <c r="A62" s="393"/>
      <c r="B62" s="68"/>
      <c r="C62" s="88"/>
      <c r="D62" s="89"/>
      <c r="E62" s="69"/>
      <c r="G62" s="392"/>
      <c r="H62" s="66"/>
      <c r="I62" s="88"/>
      <c r="J62" s="89"/>
      <c r="K62" s="69"/>
      <c r="M62" s="393"/>
      <c r="N62" s="68"/>
      <c r="O62" s="88"/>
      <c r="P62" s="89"/>
      <c r="Q62" s="69"/>
      <c r="S62" s="392"/>
      <c r="T62" s="68"/>
      <c r="U62" s="88"/>
      <c r="V62" s="89"/>
      <c r="W62" s="69"/>
      <c r="Y62" s="392"/>
      <c r="Z62" s="72"/>
      <c r="AA62" s="118"/>
      <c r="AB62" s="73"/>
      <c r="AC62" s="119"/>
    </row>
    <row r="63" spans="1:29" ht="20.149999999999999" customHeight="1">
      <c r="A63" s="392" t="s">
        <v>210</v>
      </c>
      <c r="B63" s="74" t="e">
        <f>#REF!</f>
        <v>#REF!</v>
      </c>
      <c r="C63" s="90" t="s">
        <v>258</v>
      </c>
      <c r="D63" s="90">
        <v>40</v>
      </c>
      <c r="E63" s="91" t="s">
        <v>203</v>
      </c>
      <c r="G63" s="391" t="s">
        <v>210</v>
      </c>
      <c r="H63" s="71" t="e">
        <f>#REF!</f>
        <v>#REF!</v>
      </c>
      <c r="I63" s="79" t="s">
        <v>259</v>
      </c>
      <c r="J63" s="71">
        <v>15</v>
      </c>
      <c r="K63" s="86" t="s">
        <v>203</v>
      </c>
      <c r="M63" s="392" t="s">
        <v>210</v>
      </c>
      <c r="N63" s="74" t="e">
        <f>#REF!</f>
        <v>#REF!</v>
      </c>
      <c r="O63" s="65" t="s">
        <v>57</v>
      </c>
      <c r="P63" s="65">
        <v>70</v>
      </c>
      <c r="Q63" s="57" t="s">
        <v>203</v>
      </c>
      <c r="S63" s="391" t="s">
        <v>210</v>
      </c>
      <c r="T63" s="74" t="e">
        <f>#REF!</f>
        <v>#REF!</v>
      </c>
      <c r="U63" s="79" t="s">
        <v>260</v>
      </c>
      <c r="V63" s="71">
        <v>70</v>
      </c>
      <c r="W63" s="86" t="s">
        <v>203</v>
      </c>
      <c r="Y63" s="406" t="s">
        <v>210</v>
      </c>
      <c r="Z63" s="74" t="e">
        <f>#REF!</f>
        <v>#REF!</v>
      </c>
      <c r="AA63" s="74" t="s">
        <v>261</v>
      </c>
      <c r="AB63" s="74">
        <v>40</v>
      </c>
      <c r="AC63" s="85" t="s">
        <v>203</v>
      </c>
    </row>
    <row r="64" spans="1:29" ht="20.149999999999999" customHeight="1">
      <c r="A64" s="392"/>
      <c r="B64" s="65"/>
      <c r="C64" s="65" t="s">
        <v>262</v>
      </c>
      <c r="D64" s="65">
        <v>15</v>
      </c>
      <c r="E64" s="60" t="s">
        <v>203</v>
      </c>
      <c r="G64" s="392"/>
      <c r="H64" s="65"/>
      <c r="I64" s="65" t="s">
        <v>211</v>
      </c>
      <c r="J64" s="65">
        <v>40</v>
      </c>
      <c r="K64" s="60" t="s">
        <v>203</v>
      </c>
      <c r="M64" s="392"/>
      <c r="N64" s="65"/>
      <c r="O64" s="65" t="s">
        <v>247</v>
      </c>
      <c r="P64" s="65">
        <v>10</v>
      </c>
      <c r="Q64" s="60" t="s">
        <v>203</v>
      </c>
      <c r="S64" s="392"/>
      <c r="T64" s="65"/>
      <c r="U64" s="65" t="s">
        <v>263</v>
      </c>
      <c r="V64" s="65">
        <v>10</v>
      </c>
      <c r="W64" s="60" t="s">
        <v>203</v>
      </c>
      <c r="Y64" s="407"/>
      <c r="Z64" s="65"/>
      <c r="AA64" s="65" t="s">
        <v>264</v>
      </c>
      <c r="AB64" s="65">
        <v>35</v>
      </c>
      <c r="AC64" s="87" t="s">
        <v>203</v>
      </c>
    </row>
    <row r="65" spans="1:29" ht="20.149999999999999" customHeight="1">
      <c r="A65" s="392"/>
      <c r="B65" s="65"/>
      <c r="C65" s="65" t="s">
        <v>214</v>
      </c>
      <c r="D65" s="65">
        <v>25</v>
      </c>
      <c r="E65" s="60" t="s">
        <v>203</v>
      </c>
      <c r="G65" s="392"/>
      <c r="H65" s="65"/>
      <c r="I65" s="65" t="s">
        <v>265</v>
      </c>
      <c r="J65" s="65">
        <v>10</v>
      </c>
      <c r="K65" s="60" t="s">
        <v>203</v>
      </c>
      <c r="M65" s="392"/>
      <c r="N65" s="65"/>
      <c r="O65" s="65" t="s">
        <v>266</v>
      </c>
      <c r="P65" s="65">
        <v>10</v>
      </c>
      <c r="Q65" s="60" t="s">
        <v>203</v>
      </c>
      <c r="S65" s="392"/>
      <c r="T65" s="65"/>
      <c r="U65" s="65" t="s">
        <v>267</v>
      </c>
      <c r="V65" s="65">
        <v>5</v>
      </c>
      <c r="W65" s="60" t="s">
        <v>203</v>
      </c>
      <c r="Y65" s="407"/>
      <c r="Z65" s="65"/>
      <c r="AA65" s="65" t="s">
        <v>268</v>
      </c>
      <c r="AB65" s="65">
        <v>5</v>
      </c>
      <c r="AC65" s="87" t="s">
        <v>203</v>
      </c>
    </row>
    <row r="66" spans="1:29" ht="20.149999999999999" customHeight="1">
      <c r="A66" s="392"/>
      <c r="B66" s="65"/>
      <c r="C66" s="65"/>
      <c r="D66" s="65"/>
      <c r="E66" s="60"/>
      <c r="G66" s="392"/>
      <c r="H66" s="65"/>
      <c r="I66" s="128" t="s">
        <v>269</v>
      </c>
      <c r="J66" s="65">
        <v>10</v>
      </c>
      <c r="K66" s="60" t="s">
        <v>203</v>
      </c>
      <c r="M66" s="392"/>
      <c r="N66" s="65"/>
      <c r="O66" s="65" t="s">
        <v>215</v>
      </c>
      <c r="P66" s="65"/>
      <c r="Q66" s="60"/>
      <c r="S66" s="392"/>
      <c r="T66" s="65"/>
      <c r="U66" s="128" t="s">
        <v>270</v>
      </c>
      <c r="V66" s="65"/>
      <c r="W66" s="60" t="s">
        <v>203</v>
      </c>
      <c r="Y66" s="407"/>
      <c r="Z66" s="65"/>
      <c r="AA66" s="65" t="s">
        <v>271</v>
      </c>
      <c r="AB66" s="65">
        <v>8</v>
      </c>
      <c r="AC66" s="87" t="s">
        <v>203</v>
      </c>
    </row>
    <row r="67" spans="1:29" ht="20.149999999999999" customHeight="1">
      <c r="A67" s="392"/>
      <c r="B67" s="65"/>
      <c r="C67" s="65"/>
      <c r="D67" s="65"/>
      <c r="E67" s="60"/>
      <c r="G67" s="392"/>
      <c r="H67" s="65"/>
      <c r="I67" s="65" t="s">
        <v>263</v>
      </c>
      <c r="J67" s="65">
        <v>10</v>
      </c>
      <c r="K67" s="60"/>
      <c r="M67" s="392"/>
      <c r="N67" s="65"/>
      <c r="O67" s="65"/>
      <c r="P67" s="65"/>
      <c r="Q67" s="60"/>
      <c r="S67" s="392"/>
      <c r="T67" s="65"/>
      <c r="U67" s="65"/>
      <c r="V67" s="65"/>
      <c r="W67" s="60"/>
      <c r="Y67" s="407"/>
      <c r="Z67" s="65"/>
      <c r="AA67" s="65"/>
      <c r="AB67" s="65"/>
      <c r="AC67" s="87"/>
    </row>
    <row r="68" spans="1:29" ht="20.149999999999999" customHeight="1">
      <c r="A68" s="392"/>
      <c r="B68" s="65"/>
      <c r="C68" s="65"/>
      <c r="D68" s="65"/>
      <c r="E68" s="60"/>
      <c r="G68" s="392"/>
      <c r="H68" s="65"/>
      <c r="I68" s="65" t="s">
        <v>249</v>
      </c>
      <c r="J68" s="65"/>
      <c r="K68" s="60"/>
      <c r="M68" s="392"/>
      <c r="N68" s="65"/>
      <c r="O68" s="65"/>
      <c r="P68" s="65"/>
      <c r="Q68" s="60"/>
      <c r="S68" s="392"/>
      <c r="T68" s="65"/>
      <c r="U68" s="65"/>
      <c r="V68" s="65"/>
      <c r="W68" s="60"/>
      <c r="Y68" s="407"/>
      <c r="Z68" s="65"/>
      <c r="AA68" s="65"/>
      <c r="AB68" s="65"/>
      <c r="AC68" s="87"/>
    </row>
    <row r="69" spans="1:29" ht="20.149999999999999" customHeight="1">
      <c r="A69" s="392"/>
      <c r="B69" s="59"/>
      <c r="C69" s="65"/>
      <c r="D69" s="65"/>
      <c r="E69" s="60"/>
      <c r="G69" s="392"/>
      <c r="H69" s="59"/>
      <c r="I69" s="65"/>
      <c r="J69" s="65"/>
      <c r="K69" s="60"/>
      <c r="M69" s="392"/>
      <c r="N69" s="59"/>
      <c r="O69" s="65"/>
      <c r="P69" s="65"/>
      <c r="Q69" s="60"/>
      <c r="S69" s="392"/>
      <c r="T69" s="59"/>
      <c r="U69" s="65"/>
      <c r="V69" s="65"/>
      <c r="W69" s="60"/>
      <c r="Y69" s="407"/>
      <c r="Z69" s="59"/>
      <c r="AA69" s="108"/>
      <c r="AB69" s="108"/>
      <c r="AC69" s="87"/>
    </row>
    <row r="70" spans="1:29" ht="20.149999999999999" customHeight="1">
      <c r="A70" s="393"/>
      <c r="B70" s="68"/>
      <c r="C70" s="68"/>
      <c r="D70" s="68"/>
      <c r="E70" s="75"/>
      <c r="G70" s="393"/>
      <c r="H70" s="68"/>
      <c r="I70" s="68"/>
      <c r="J70" s="68"/>
      <c r="K70" s="75"/>
      <c r="M70" s="393"/>
      <c r="N70" s="68"/>
      <c r="O70" s="68"/>
      <c r="P70" s="68"/>
      <c r="Q70" s="75"/>
      <c r="S70" s="393"/>
      <c r="T70" s="68"/>
      <c r="U70" s="68"/>
      <c r="V70" s="68"/>
      <c r="W70" s="75"/>
      <c r="Y70" s="408"/>
      <c r="Z70" s="68"/>
      <c r="AA70" s="68"/>
      <c r="AB70" s="68"/>
      <c r="AC70" s="75"/>
    </row>
    <row r="71" spans="1:29" ht="20.149999999999999" customHeight="1">
      <c r="A71" s="391" t="s">
        <v>210</v>
      </c>
      <c r="B71" s="58" t="str">
        <f>'113年11月格致'!F6</f>
        <v>豆瓣茄子</v>
      </c>
      <c r="C71" s="76" t="s">
        <v>272</v>
      </c>
      <c r="D71" s="56">
        <v>85</v>
      </c>
      <c r="E71" s="60" t="s">
        <v>203</v>
      </c>
      <c r="G71" s="391" t="s">
        <v>210</v>
      </c>
      <c r="H71" s="58" t="str">
        <f>'113年11月格致'!F7</f>
        <v>香椿百頁</v>
      </c>
      <c r="I71" s="55" t="s">
        <v>273</v>
      </c>
      <c r="J71" s="56">
        <v>35</v>
      </c>
      <c r="K71" s="57" t="s">
        <v>203</v>
      </c>
      <c r="M71" s="391" t="s">
        <v>210</v>
      </c>
      <c r="N71" s="55" t="str">
        <f>'113年11月格致'!F8</f>
        <v>滷蘭花乾</v>
      </c>
      <c r="O71" s="74" t="s">
        <v>274</v>
      </c>
      <c r="P71" s="56">
        <v>1</v>
      </c>
      <c r="Q71" s="57" t="s">
        <v>235</v>
      </c>
      <c r="S71" s="391" t="s">
        <v>210</v>
      </c>
      <c r="T71" s="58" t="str">
        <f>'113年11月格致'!F9</f>
        <v>醬燒黑輪條*1</v>
      </c>
      <c r="U71" s="76" t="s">
        <v>275</v>
      </c>
      <c r="V71" s="56">
        <v>1</v>
      </c>
      <c r="W71" s="57" t="s">
        <v>235</v>
      </c>
      <c r="Y71" s="391" t="s">
        <v>210</v>
      </c>
      <c r="Z71" s="55" t="str">
        <f>'113年11月格致'!F10</f>
        <v>油片炒豆芽</v>
      </c>
      <c r="AA71" s="74" t="s">
        <v>216</v>
      </c>
      <c r="AB71" s="74">
        <v>50</v>
      </c>
      <c r="AC71" s="85" t="s">
        <v>203</v>
      </c>
    </row>
    <row r="72" spans="1:29" ht="20.149999999999999" customHeight="1">
      <c r="A72" s="392"/>
      <c r="B72" s="58"/>
      <c r="C72" s="58" t="s">
        <v>276</v>
      </c>
      <c r="D72" s="59"/>
      <c r="E72" s="60"/>
      <c r="G72" s="392"/>
      <c r="H72" s="58"/>
      <c r="I72" s="58" t="s">
        <v>277</v>
      </c>
      <c r="J72" s="59">
        <v>30</v>
      </c>
      <c r="K72" s="57" t="s">
        <v>203</v>
      </c>
      <c r="M72" s="392"/>
      <c r="N72" s="58"/>
      <c r="O72" s="58"/>
      <c r="P72" s="59"/>
      <c r="Q72" s="60"/>
      <c r="S72" s="392"/>
      <c r="T72" s="58"/>
      <c r="U72" s="58"/>
      <c r="V72" s="59"/>
      <c r="W72" s="60"/>
      <c r="Y72" s="392"/>
      <c r="Z72" s="58"/>
      <c r="AA72" s="65" t="s">
        <v>278</v>
      </c>
      <c r="AB72" s="65">
        <v>15</v>
      </c>
      <c r="AC72" s="87" t="s">
        <v>203</v>
      </c>
    </row>
    <row r="73" spans="1:29" ht="20.149999999999999" customHeight="1">
      <c r="A73" s="392"/>
      <c r="B73" s="63"/>
      <c r="C73" s="64"/>
      <c r="D73" s="65"/>
      <c r="E73" s="60"/>
      <c r="G73" s="392"/>
      <c r="H73" s="63"/>
      <c r="I73" s="64" t="s">
        <v>279</v>
      </c>
      <c r="J73" s="65">
        <v>10</v>
      </c>
      <c r="K73" s="57" t="s">
        <v>203</v>
      </c>
      <c r="M73" s="392"/>
      <c r="N73" s="63"/>
      <c r="O73" s="64"/>
      <c r="P73" s="65"/>
      <c r="Q73" s="60"/>
      <c r="S73" s="392"/>
      <c r="T73" s="63"/>
      <c r="U73" s="64"/>
      <c r="V73" s="65"/>
      <c r="W73" s="60"/>
      <c r="Y73" s="392"/>
      <c r="Z73" s="63"/>
      <c r="AA73" s="65" t="s">
        <v>266</v>
      </c>
      <c r="AB73" s="65">
        <v>10</v>
      </c>
      <c r="AC73" s="87" t="s">
        <v>203</v>
      </c>
    </row>
    <row r="74" spans="1:29" ht="20.149999999999999" customHeight="1">
      <c r="A74" s="392"/>
      <c r="B74" s="63"/>
      <c r="C74" s="64"/>
      <c r="D74" s="65"/>
      <c r="E74" s="60"/>
      <c r="G74" s="392"/>
      <c r="H74" s="63"/>
      <c r="I74" s="64"/>
      <c r="J74" s="65"/>
      <c r="K74" s="60"/>
      <c r="M74" s="392"/>
      <c r="N74" s="63"/>
      <c r="O74" s="64"/>
      <c r="P74" s="65"/>
      <c r="Q74" s="60"/>
      <c r="S74" s="392"/>
      <c r="T74" s="63"/>
      <c r="U74" s="64"/>
      <c r="V74" s="65"/>
      <c r="W74" s="60"/>
      <c r="Y74" s="392"/>
      <c r="Z74" s="63"/>
      <c r="AA74" s="64"/>
      <c r="AB74" s="65"/>
      <c r="AC74" s="60"/>
    </row>
    <row r="75" spans="1:29" ht="20.149999999999999" customHeight="1">
      <c r="A75" s="392"/>
      <c r="B75" s="63"/>
      <c r="C75" s="64"/>
      <c r="D75" s="65"/>
      <c r="E75" s="60"/>
      <c r="G75" s="392"/>
      <c r="H75" s="63"/>
      <c r="I75" s="64"/>
      <c r="J75" s="65"/>
      <c r="K75" s="60"/>
      <c r="M75" s="392"/>
      <c r="N75" s="63"/>
      <c r="O75" s="64"/>
      <c r="P75" s="65"/>
      <c r="Q75" s="60"/>
      <c r="S75" s="392"/>
      <c r="T75" s="63"/>
      <c r="U75" s="64"/>
      <c r="V75" s="65"/>
      <c r="W75" s="60"/>
      <c r="Y75" s="392"/>
      <c r="Z75" s="63"/>
      <c r="AA75" s="64"/>
      <c r="AB75" s="65"/>
      <c r="AC75" s="60"/>
    </row>
    <row r="76" spans="1:29" ht="20.149999999999999" customHeight="1">
      <c r="A76" s="393"/>
      <c r="B76" s="63"/>
      <c r="C76" s="64"/>
      <c r="D76" s="65"/>
      <c r="E76" s="60"/>
      <c r="G76" s="393"/>
      <c r="H76" s="66"/>
      <c r="I76" s="67"/>
      <c r="J76" s="68"/>
      <c r="K76" s="69"/>
      <c r="M76" s="393"/>
      <c r="N76" s="66"/>
      <c r="O76" s="67"/>
      <c r="P76" s="68"/>
      <c r="Q76" s="75"/>
      <c r="S76" s="393"/>
      <c r="T76" s="63"/>
      <c r="U76" s="64"/>
      <c r="V76" s="65"/>
      <c r="W76" s="60"/>
      <c r="Y76" s="393"/>
      <c r="Z76" s="66"/>
      <c r="AA76" s="67"/>
      <c r="AB76" s="65"/>
      <c r="AC76" s="60"/>
    </row>
    <row r="77" spans="1:29" ht="20.149999999999999" customHeight="1">
      <c r="A77" s="391" t="s">
        <v>7</v>
      </c>
      <c r="B77" s="55" t="e">
        <f>#REF!</f>
        <v>#REF!</v>
      </c>
      <c r="C77" s="55" t="s">
        <v>7</v>
      </c>
      <c r="D77" s="56">
        <v>72</v>
      </c>
      <c r="E77" s="57" t="s">
        <v>203</v>
      </c>
      <c r="G77" s="391" t="s">
        <v>7</v>
      </c>
      <c r="H77" s="55" t="e">
        <f>#REF!</f>
        <v>#REF!</v>
      </c>
      <c r="I77" s="55" t="s">
        <v>7</v>
      </c>
      <c r="J77" s="56">
        <v>72</v>
      </c>
      <c r="K77" s="57" t="s">
        <v>203</v>
      </c>
      <c r="M77" s="391" t="s">
        <v>7</v>
      </c>
      <c r="N77" s="55" t="e">
        <f>#REF!</f>
        <v>#REF!</v>
      </c>
      <c r="O77" s="55" t="s">
        <v>7</v>
      </c>
      <c r="P77" s="56">
        <v>72</v>
      </c>
      <c r="Q77" s="57" t="s">
        <v>203</v>
      </c>
      <c r="S77" s="391" t="s">
        <v>7</v>
      </c>
      <c r="T77" s="55" t="e">
        <f>#REF!</f>
        <v>#REF!</v>
      </c>
      <c r="U77" s="55" t="s">
        <v>7</v>
      </c>
      <c r="V77" s="56">
        <v>72</v>
      </c>
      <c r="W77" s="57" t="s">
        <v>203</v>
      </c>
      <c r="Y77" s="392" t="s">
        <v>7</v>
      </c>
      <c r="Z77" s="76" t="e">
        <f>#REF!</f>
        <v>#REF!</v>
      </c>
      <c r="AA77" s="55" t="s">
        <v>7</v>
      </c>
      <c r="AB77" s="56">
        <v>75</v>
      </c>
      <c r="AC77" s="86" t="s">
        <v>203</v>
      </c>
    </row>
    <row r="78" spans="1:29" ht="20.149999999999999" customHeight="1">
      <c r="A78" s="392"/>
      <c r="B78" s="58"/>
      <c r="C78" s="58"/>
      <c r="D78" s="59"/>
      <c r="E78" s="60"/>
      <c r="G78" s="392"/>
      <c r="H78" s="58"/>
      <c r="I78" s="58"/>
      <c r="J78" s="59"/>
      <c r="K78" s="60"/>
      <c r="M78" s="392"/>
      <c r="N78" s="58"/>
      <c r="O78" s="58"/>
      <c r="P78" s="59"/>
      <c r="Q78" s="60"/>
      <c r="S78" s="392"/>
      <c r="T78" s="58"/>
      <c r="U78" s="58"/>
      <c r="V78" s="59"/>
      <c r="W78" s="60"/>
      <c r="Y78" s="392"/>
      <c r="Z78" s="58"/>
      <c r="AA78" s="58" t="s">
        <v>251</v>
      </c>
      <c r="AB78" s="59"/>
      <c r="AC78" s="60"/>
    </row>
    <row r="79" spans="1:29" ht="20.149999999999999" customHeight="1">
      <c r="A79" s="392"/>
      <c r="B79" s="63"/>
      <c r="C79" s="64"/>
      <c r="D79" s="65"/>
      <c r="E79" s="60"/>
      <c r="G79" s="392"/>
      <c r="H79" s="63"/>
      <c r="I79" s="64"/>
      <c r="J79" s="65"/>
      <c r="K79" s="60"/>
      <c r="M79" s="392"/>
      <c r="N79" s="63"/>
      <c r="O79" s="64"/>
      <c r="P79" s="65"/>
      <c r="Q79" s="60"/>
      <c r="S79" s="392"/>
      <c r="T79" s="63"/>
      <c r="U79" s="64"/>
      <c r="V79" s="65"/>
      <c r="W79" s="60"/>
      <c r="Y79" s="392"/>
      <c r="Z79" s="63"/>
      <c r="AA79" s="64" t="s">
        <v>214</v>
      </c>
      <c r="AB79" s="65">
        <v>5</v>
      </c>
      <c r="AC79" s="60" t="s">
        <v>203</v>
      </c>
    </row>
    <row r="80" spans="1:29" ht="20.149999999999999" customHeight="1">
      <c r="A80" s="392"/>
      <c r="B80" s="63"/>
      <c r="C80" s="64"/>
      <c r="D80" s="65"/>
      <c r="E80" s="60"/>
      <c r="G80" s="392"/>
      <c r="H80" s="63"/>
      <c r="I80" s="64"/>
      <c r="J80" s="65"/>
      <c r="K80" s="60"/>
      <c r="M80" s="392"/>
      <c r="N80" s="63"/>
      <c r="O80" s="64"/>
      <c r="P80" s="65"/>
      <c r="Q80" s="60"/>
      <c r="S80" s="392"/>
      <c r="T80" s="63"/>
      <c r="U80" s="64"/>
      <c r="V80" s="65"/>
      <c r="W80" s="60"/>
      <c r="Y80" s="392"/>
      <c r="Z80" s="63"/>
      <c r="AA80" s="64"/>
      <c r="AB80" s="65"/>
      <c r="AC80" s="60"/>
    </row>
    <row r="81" spans="1:31" ht="20.149999999999999" customHeight="1">
      <c r="A81" s="392"/>
      <c r="B81" s="63"/>
      <c r="C81" s="64"/>
      <c r="D81" s="65"/>
      <c r="E81" s="60"/>
      <c r="G81" s="392"/>
      <c r="H81" s="63"/>
      <c r="I81" s="64"/>
      <c r="J81" s="65"/>
      <c r="K81" s="60"/>
      <c r="M81" s="392"/>
      <c r="N81" s="63"/>
      <c r="O81" s="64"/>
      <c r="P81" s="65"/>
      <c r="Q81" s="60"/>
      <c r="S81" s="392"/>
      <c r="T81" s="63"/>
      <c r="U81" s="64"/>
      <c r="V81" s="65"/>
      <c r="W81" s="60"/>
      <c r="Y81" s="392"/>
      <c r="Z81" s="63"/>
      <c r="AA81" s="64"/>
      <c r="AB81" s="65"/>
      <c r="AC81" s="60"/>
      <c r="AE81" s="142"/>
    </row>
    <row r="82" spans="1:31" ht="20.149999999999999" customHeight="1">
      <c r="A82" s="393"/>
      <c r="B82" s="66"/>
      <c r="C82" s="67"/>
      <c r="D82" s="68"/>
      <c r="E82" s="69"/>
      <c r="G82" s="393"/>
      <c r="H82" s="66"/>
      <c r="I82" s="67"/>
      <c r="J82" s="68"/>
      <c r="K82" s="69"/>
      <c r="M82" s="393"/>
      <c r="N82" s="66"/>
      <c r="O82" s="67"/>
      <c r="P82" s="68"/>
      <c r="Q82" s="69"/>
      <c r="S82" s="393"/>
      <c r="T82" s="66"/>
      <c r="U82" s="67"/>
      <c r="V82" s="68"/>
      <c r="W82" s="69"/>
      <c r="Y82" s="392"/>
      <c r="Z82" s="63"/>
      <c r="AA82" s="64"/>
      <c r="AB82" s="65"/>
      <c r="AC82" s="60"/>
    </row>
    <row r="83" spans="1:31" ht="20.149999999999999" customHeight="1">
      <c r="A83" s="392" t="s">
        <v>218</v>
      </c>
      <c r="B83" s="120" t="e">
        <f>#REF!</f>
        <v>#REF!</v>
      </c>
      <c r="C83" s="121" t="s">
        <v>280</v>
      </c>
      <c r="D83" s="99">
        <v>5</v>
      </c>
      <c r="E83" s="57" t="s">
        <v>203</v>
      </c>
      <c r="G83" s="392" t="s">
        <v>218</v>
      </c>
      <c r="H83" s="122" t="e">
        <f>#REF!</f>
        <v>#REF!</v>
      </c>
      <c r="I83" s="121" t="s">
        <v>281</v>
      </c>
      <c r="J83" s="99">
        <v>1</v>
      </c>
      <c r="K83" s="57" t="s">
        <v>203</v>
      </c>
      <c r="M83" s="392" t="s">
        <v>218</v>
      </c>
      <c r="N83" s="120" t="e">
        <f>#REF!</f>
        <v>#REF!</v>
      </c>
      <c r="O83" s="121" t="s">
        <v>282</v>
      </c>
      <c r="P83" s="99">
        <v>10</v>
      </c>
      <c r="Q83" s="57" t="s">
        <v>203</v>
      </c>
      <c r="S83" s="392" t="s">
        <v>218</v>
      </c>
      <c r="T83" s="120" t="e">
        <f>#REF!</f>
        <v>#REF!</v>
      </c>
      <c r="U83" s="56" t="s">
        <v>283</v>
      </c>
      <c r="V83" s="56">
        <v>40</v>
      </c>
      <c r="W83" s="86" t="s">
        <v>203</v>
      </c>
      <c r="Y83" s="391" t="s">
        <v>218</v>
      </c>
      <c r="Z83" s="120" t="e">
        <f>#REF!</f>
        <v>#REF!</v>
      </c>
      <c r="AA83" s="56" t="s">
        <v>284</v>
      </c>
      <c r="AB83" s="56">
        <v>1</v>
      </c>
      <c r="AC83" s="86" t="s">
        <v>203</v>
      </c>
    </row>
    <row r="84" spans="1:31" ht="20.149999999999999" customHeight="1">
      <c r="A84" s="392"/>
      <c r="B84" s="63"/>
      <c r="C84" s="79" t="s">
        <v>285</v>
      </c>
      <c r="D84" s="65"/>
      <c r="E84" s="60"/>
      <c r="G84" s="392"/>
      <c r="H84" s="104"/>
      <c r="I84" s="65" t="s">
        <v>286</v>
      </c>
      <c r="J84" s="65">
        <v>5</v>
      </c>
      <c r="K84" s="60" t="s">
        <v>203</v>
      </c>
      <c r="M84" s="392"/>
      <c r="N84" s="63"/>
      <c r="O84" s="79" t="s">
        <v>287</v>
      </c>
      <c r="P84" s="65">
        <v>20</v>
      </c>
      <c r="Q84" s="60" t="s">
        <v>203</v>
      </c>
      <c r="S84" s="392"/>
      <c r="T84" s="63"/>
      <c r="U84" s="99" t="s">
        <v>221</v>
      </c>
      <c r="V84" s="99"/>
      <c r="W84" s="60"/>
      <c r="Y84" s="392"/>
      <c r="Z84" s="63"/>
      <c r="AA84" s="99" t="s">
        <v>288</v>
      </c>
      <c r="AB84" s="99">
        <v>0.5</v>
      </c>
      <c r="AC84" s="60" t="s">
        <v>203</v>
      </c>
    </row>
    <row r="85" spans="1:31" ht="20.149999999999999" customHeight="1">
      <c r="A85" s="392"/>
      <c r="B85" s="63"/>
      <c r="C85" s="65"/>
      <c r="D85" s="59"/>
      <c r="E85" s="86"/>
      <c r="G85" s="392"/>
      <c r="H85" s="63"/>
      <c r="I85" s="65" t="s">
        <v>289</v>
      </c>
      <c r="J85" s="59">
        <v>1</v>
      </c>
      <c r="K85" s="86" t="s">
        <v>203</v>
      </c>
      <c r="M85" s="392"/>
      <c r="N85" s="63"/>
      <c r="O85" s="65" t="s">
        <v>213</v>
      </c>
      <c r="P85" s="59">
        <v>10</v>
      </c>
      <c r="Q85" s="86" t="s">
        <v>203</v>
      </c>
      <c r="S85" s="392"/>
      <c r="T85" s="63"/>
      <c r="U85" s="58"/>
      <c r="V85" s="59"/>
      <c r="W85" s="60"/>
      <c r="Y85" s="399"/>
      <c r="Z85" s="63"/>
      <c r="AA85" s="58" t="s">
        <v>290</v>
      </c>
      <c r="AB85" s="59">
        <v>0.5</v>
      </c>
      <c r="AC85" s="60" t="s">
        <v>203</v>
      </c>
    </row>
    <row r="86" spans="1:31" ht="20.149999999999999" customHeight="1">
      <c r="A86" s="392"/>
      <c r="B86" s="63"/>
      <c r="C86" s="79"/>
      <c r="D86" s="65"/>
      <c r="E86" s="60"/>
      <c r="G86" s="392"/>
      <c r="H86" s="63"/>
      <c r="I86" s="121"/>
      <c r="J86" s="99"/>
      <c r="K86" s="57"/>
      <c r="M86" s="392"/>
      <c r="N86" s="63"/>
      <c r="O86" s="65" t="s">
        <v>291</v>
      </c>
      <c r="P86" s="65">
        <v>10</v>
      </c>
      <c r="Q86" s="60" t="s">
        <v>203</v>
      </c>
      <c r="S86" s="392"/>
      <c r="T86" s="63"/>
      <c r="U86" s="64"/>
      <c r="V86" s="65"/>
      <c r="W86" s="60"/>
      <c r="Y86" s="399"/>
      <c r="Z86" s="63"/>
      <c r="AA86" s="64" t="s">
        <v>292</v>
      </c>
      <c r="AB86" s="65">
        <v>15</v>
      </c>
      <c r="AC86" s="60"/>
    </row>
    <row r="87" spans="1:31" ht="20.149999999999999" customHeight="1">
      <c r="A87" s="393"/>
      <c r="B87" s="66"/>
      <c r="C87" s="67"/>
      <c r="D87" s="68"/>
      <c r="E87" s="69"/>
      <c r="G87" s="393"/>
      <c r="H87" s="66"/>
      <c r="I87" s="67"/>
      <c r="J87" s="68"/>
      <c r="K87" s="69"/>
      <c r="M87" s="393"/>
      <c r="N87" s="66"/>
      <c r="O87" s="67"/>
      <c r="P87" s="68"/>
      <c r="Q87" s="69"/>
      <c r="S87" s="393"/>
      <c r="T87" s="66"/>
      <c r="U87" s="67"/>
      <c r="V87" s="68"/>
      <c r="W87" s="69"/>
      <c r="Y87" s="393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388">
        <f>A46+7</f>
        <v>45607</v>
      </c>
      <c r="B89" s="388"/>
      <c r="C89" s="388"/>
      <c r="D89" s="389">
        <v>42415</v>
      </c>
      <c r="E89" s="389"/>
      <c r="G89" s="388">
        <f>A89+1</f>
        <v>45608</v>
      </c>
      <c r="H89" s="388"/>
      <c r="I89" s="388"/>
      <c r="J89" s="389">
        <f>G89</f>
        <v>45608</v>
      </c>
      <c r="K89" s="389"/>
      <c r="M89" s="388">
        <f>A89+2</f>
        <v>45609</v>
      </c>
      <c r="N89" s="388"/>
      <c r="O89" s="388"/>
      <c r="P89" s="389">
        <f>M89</f>
        <v>45609</v>
      </c>
      <c r="Q89" s="389"/>
      <c r="S89" s="400">
        <f>A89+3</f>
        <v>45610</v>
      </c>
      <c r="T89" s="400"/>
      <c r="U89" s="400"/>
      <c r="V89" s="401">
        <f>S89</f>
        <v>45610</v>
      </c>
      <c r="W89" s="401"/>
      <c r="Y89" s="402">
        <f>A89+4</f>
        <v>45611</v>
      </c>
      <c r="Z89" s="402"/>
      <c r="AA89" s="402"/>
      <c r="AB89" s="387" t="s">
        <v>201</v>
      </c>
      <c r="AC89" s="387"/>
    </row>
    <row r="90" spans="1:31" ht="20.149999999999999" customHeight="1">
      <c r="A90" s="391" t="s">
        <v>202</v>
      </c>
      <c r="B90" s="55" t="e">
        <f>#REF!</f>
        <v>#REF!</v>
      </c>
      <c r="C90" s="55" t="s">
        <v>204</v>
      </c>
      <c r="D90" s="56">
        <v>80</v>
      </c>
      <c r="E90" s="85" t="s">
        <v>203</v>
      </c>
      <c r="G90" s="391" t="s">
        <v>202</v>
      </c>
      <c r="H90" s="55" t="e">
        <f>#REF!</f>
        <v>#REF!</v>
      </c>
      <c r="I90" s="55" t="s">
        <v>222</v>
      </c>
      <c r="J90" s="56">
        <v>65</v>
      </c>
      <c r="K90" s="85" t="s">
        <v>203</v>
      </c>
      <c r="M90" s="391" t="s">
        <v>202</v>
      </c>
      <c r="N90" s="55" t="e">
        <f>#REF!</f>
        <v>#REF!</v>
      </c>
      <c r="O90" s="76" t="s">
        <v>204</v>
      </c>
      <c r="P90" s="99">
        <v>65</v>
      </c>
      <c r="Q90" s="85" t="s">
        <v>203</v>
      </c>
      <c r="S90" s="403" t="s">
        <v>202</v>
      </c>
      <c r="T90" s="55" t="e">
        <f>#REF!</f>
        <v>#REF!</v>
      </c>
      <c r="U90" s="55" t="s">
        <v>204</v>
      </c>
      <c r="V90" s="56">
        <v>65</v>
      </c>
      <c r="W90" s="85" t="s">
        <v>203</v>
      </c>
      <c r="Y90" s="391" t="s">
        <v>202</v>
      </c>
      <c r="Z90" s="55" t="e">
        <f>#REF!</f>
        <v>#REF!</v>
      </c>
      <c r="AA90" s="55" t="s">
        <v>293</v>
      </c>
      <c r="AB90" s="56">
        <v>65</v>
      </c>
      <c r="AC90" s="86" t="s">
        <v>203</v>
      </c>
    </row>
    <row r="91" spans="1:31" ht="20.149999999999999" customHeight="1">
      <c r="A91" s="392"/>
      <c r="B91" s="58"/>
      <c r="C91" s="64" t="s">
        <v>294</v>
      </c>
      <c r="D91" s="65">
        <v>0.5</v>
      </c>
      <c r="E91" s="86" t="s">
        <v>203</v>
      </c>
      <c r="G91" s="392"/>
      <c r="H91" s="58"/>
      <c r="I91" s="64" t="s">
        <v>205</v>
      </c>
      <c r="J91" s="65">
        <v>15</v>
      </c>
      <c r="K91" s="86" t="s">
        <v>203</v>
      </c>
      <c r="M91" s="392"/>
      <c r="N91" s="58"/>
      <c r="O91" s="64" t="s">
        <v>224</v>
      </c>
      <c r="P91" s="65">
        <v>10</v>
      </c>
      <c r="Q91" s="123" t="s">
        <v>203</v>
      </c>
      <c r="S91" s="399"/>
      <c r="T91" s="58"/>
      <c r="U91" s="64" t="s">
        <v>295</v>
      </c>
      <c r="V91" s="65">
        <v>20</v>
      </c>
      <c r="W91" s="86" t="s">
        <v>203</v>
      </c>
      <c r="Y91" s="392"/>
      <c r="Z91" s="58"/>
      <c r="AA91" s="58" t="s">
        <v>238</v>
      </c>
      <c r="AB91" s="59">
        <v>15</v>
      </c>
      <c r="AC91" s="60" t="s">
        <v>203</v>
      </c>
    </row>
    <row r="92" spans="1:31" ht="20.149999999999999" customHeight="1">
      <c r="A92" s="392"/>
      <c r="B92" s="61"/>
      <c r="C92" s="62" t="s">
        <v>224</v>
      </c>
      <c r="D92" s="59">
        <v>5</v>
      </c>
      <c r="E92" s="87"/>
      <c r="G92" s="392"/>
      <c r="H92" s="61"/>
      <c r="I92" s="62"/>
      <c r="J92" s="59"/>
      <c r="K92" s="60"/>
      <c r="M92" s="392"/>
      <c r="N92" s="61"/>
      <c r="O92" s="64" t="s">
        <v>296</v>
      </c>
      <c r="P92" s="65">
        <v>5</v>
      </c>
      <c r="Q92" s="123" t="s">
        <v>203</v>
      </c>
      <c r="S92" s="392"/>
      <c r="T92" s="61"/>
      <c r="U92" s="62"/>
      <c r="V92" s="59"/>
      <c r="W92" s="60"/>
      <c r="Y92" s="392"/>
      <c r="Z92" s="61"/>
      <c r="AA92" s="62" t="s">
        <v>297</v>
      </c>
      <c r="AB92" s="59">
        <v>10</v>
      </c>
      <c r="AC92" s="87" t="s">
        <v>203</v>
      </c>
    </row>
    <row r="93" spans="1:31" ht="20.149999999999999" customHeight="1">
      <c r="A93" s="392"/>
      <c r="B93" s="61"/>
      <c r="C93" s="62"/>
      <c r="D93" s="59"/>
      <c r="E93" s="123"/>
      <c r="G93" s="392"/>
      <c r="H93" s="61"/>
      <c r="I93" s="62"/>
      <c r="J93" s="59"/>
      <c r="K93" s="60"/>
      <c r="M93" s="392"/>
      <c r="N93" s="61"/>
      <c r="O93" s="62"/>
      <c r="P93" s="59"/>
      <c r="Q93" s="60"/>
      <c r="S93" s="392"/>
      <c r="T93" s="61"/>
      <c r="U93" s="62"/>
      <c r="V93" s="59"/>
      <c r="W93" s="60"/>
      <c r="Y93" s="392"/>
      <c r="Z93" s="61"/>
      <c r="AA93" s="62" t="s">
        <v>279</v>
      </c>
      <c r="AB93" s="59">
        <v>15</v>
      </c>
      <c r="AC93" s="86" t="s">
        <v>203</v>
      </c>
    </row>
    <row r="94" spans="1:31" ht="20.149999999999999" customHeight="1">
      <c r="A94" s="392"/>
      <c r="B94" s="61"/>
      <c r="C94" s="62"/>
      <c r="D94" s="59"/>
      <c r="E94" s="87"/>
      <c r="G94" s="392"/>
      <c r="H94" s="61"/>
      <c r="I94" s="62"/>
      <c r="J94" s="59"/>
      <c r="K94" s="60"/>
      <c r="M94" s="392"/>
      <c r="N94" s="61"/>
      <c r="O94" s="62"/>
      <c r="P94" s="59"/>
      <c r="Q94" s="60"/>
      <c r="S94" s="392"/>
      <c r="T94" s="61"/>
      <c r="U94" s="62"/>
      <c r="V94" s="59"/>
      <c r="W94" s="86"/>
      <c r="Y94" s="392"/>
      <c r="Z94" s="61"/>
      <c r="AA94" s="64" t="s">
        <v>207</v>
      </c>
      <c r="AB94" s="65">
        <v>10</v>
      </c>
      <c r="AC94" s="86" t="s">
        <v>203</v>
      </c>
    </row>
    <row r="95" spans="1:31" ht="20.149999999999999" customHeight="1">
      <c r="A95" s="392"/>
      <c r="B95" s="63"/>
      <c r="C95" s="64"/>
      <c r="D95" s="65"/>
      <c r="E95" s="60"/>
      <c r="G95" s="392"/>
      <c r="H95" s="63"/>
      <c r="I95" s="64"/>
      <c r="J95" s="65"/>
      <c r="K95" s="60"/>
      <c r="M95" s="392"/>
      <c r="N95" s="63"/>
      <c r="O95" s="64"/>
      <c r="P95" s="65"/>
      <c r="Q95" s="60"/>
      <c r="S95" s="392"/>
      <c r="T95" s="63"/>
      <c r="U95" s="64"/>
      <c r="V95" s="65"/>
      <c r="W95" s="60"/>
      <c r="Y95" s="392"/>
      <c r="Z95" s="63"/>
      <c r="AA95" s="64" t="s">
        <v>298</v>
      </c>
      <c r="AB95" s="65">
        <v>5</v>
      </c>
      <c r="AC95" s="86" t="s">
        <v>203</v>
      </c>
    </row>
    <row r="96" spans="1:31" ht="20.149999999999999" customHeight="1">
      <c r="A96" s="392"/>
      <c r="B96" s="63"/>
      <c r="C96" s="64"/>
      <c r="D96" s="65"/>
      <c r="E96" s="60"/>
      <c r="G96" s="392"/>
      <c r="H96" s="63"/>
      <c r="I96" s="64"/>
      <c r="J96" s="65"/>
      <c r="K96" s="60"/>
      <c r="M96" s="392"/>
      <c r="N96" s="63"/>
      <c r="O96" s="64"/>
      <c r="P96" s="65"/>
      <c r="Q96" s="60"/>
      <c r="S96" s="392"/>
      <c r="T96" s="63"/>
      <c r="U96" s="64"/>
      <c r="V96" s="65"/>
      <c r="W96" s="60"/>
      <c r="Y96" s="392"/>
      <c r="Z96" s="63"/>
      <c r="AA96" s="64" t="s">
        <v>299</v>
      </c>
      <c r="AB96" s="65"/>
      <c r="AC96" s="60"/>
    </row>
    <row r="97" spans="1:29" ht="20.149999999999999" customHeight="1">
      <c r="A97" s="393"/>
      <c r="B97" s="66"/>
      <c r="C97" s="67"/>
      <c r="D97" s="68"/>
      <c r="E97" s="69"/>
      <c r="G97" s="393"/>
      <c r="H97" s="66"/>
      <c r="I97" s="67"/>
      <c r="J97" s="68"/>
      <c r="K97" s="69"/>
      <c r="M97" s="393"/>
      <c r="N97" s="66"/>
      <c r="O97" s="67"/>
      <c r="P97" s="68"/>
      <c r="Q97" s="69"/>
      <c r="S97" s="393"/>
      <c r="T97" s="66"/>
      <c r="U97" s="67"/>
      <c r="V97" s="68"/>
      <c r="W97" s="69"/>
      <c r="Y97" s="392"/>
      <c r="Z97" s="144"/>
      <c r="AA97" s="67" t="s">
        <v>251</v>
      </c>
      <c r="AB97" s="68"/>
      <c r="AC97" s="69"/>
    </row>
    <row r="98" spans="1:29" ht="20.149999999999999" customHeight="1">
      <c r="A98" s="391" t="s">
        <v>5</v>
      </c>
      <c r="B98" s="120" t="e">
        <f>#REF!</f>
        <v>#REF!</v>
      </c>
      <c r="C98" s="124" t="s">
        <v>231</v>
      </c>
      <c r="D98" s="125">
        <v>75</v>
      </c>
      <c r="E98" s="85" t="s">
        <v>203</v>
      </c>
      <c r="G98" s="391" t="s">
        <v>5</v>
      </c>
      <c r="H98" s="74" t="e">
        <f>#REF!</f>
        <v>#REF!</v>
      </c>
      <c r="I98" s="95" t="s">
        <v>236</v>
      </c>
      <c r="J98" s="56">
        <v>75</v>
      </c>
      <c r="K98" s="85" t="s">
        <v>203</v>
      </c>
      <c r="M98" s="403" t="s">
        <v>5</v>
      </c>
      <c r="N98" s="129" t="e">
        <f>#REF!</f>
        <v>#REF!</v>
      </c>
      <c r="O98" s="130" t="s">
        <v>300</v>
      </c>
      <c r="P98" s="93">
        <v>90</v>
      </c>
      <c r="Q98" s="85" t="s">
        <v>203</v>
      </c>
      <c r="R98" s="137"/>
      <c r="S98" s="403" t="s">
        <v>5</v>
      </c>
      <c r="T98" s="95" t="e">
        <f>#REF!</f>
        <v>#REF!</v>
      </c>
      <c r="U98" s="95" t="s">
        <v>231</v>
      </c>
      <c r="V98" s="95">
        <v>45</v>
      </c>
      <c r="W98" s="85" t="s">
        <v>203</v>
      </c>
      <c r="Y98" s="391" t="s">
        <v>5</v>
      </c>
      <c r="Z98" s="74" t="e">
        <f>#REF!</f>
        <v>#REF!</v>
      </c>
      <c r="AA98" s="95" t="s">
        <v>301</v>
      </c>
      <c r="AB98" s="137">
        <v>2</v>
      </c>
      <c r="AC98" s="85" t="s">
        <v>233</v>
      </c>
    </row>
    <row r="99" spans="1:29" ht="20.149999999999999" customHeight="1">
      <c r="A99" s="392"/>
      <c r="B99" s="71"/>
      <c r="C99" s="70" t="s">
        <v>302</v>
      </c>
      <c r="D99" s="59">
        <v>15</v>
      </c>
      <c r="E99" s="86" t="s">
        <v>203</v>
      </c>
      <c r="G99" s="392"/>
      <c r="H99" s="71"/>
      <c r="I99" s="70" t="s">
        <v>264</v>
      </c>
      <c r="J99" s="59">
        <v>20</v>
      </c>
      <c r="K99" s="87" t="s">
        <v>203</v>
      </c>
      <c r="M99" s="399"/>
      <c r="N99" s="131"/>
      <c r="O99" s="94" t="s">
        <v>303</v>
      </c>
      <c r="P99" s="93">
        <v>30</v>
      </c>
      <c r="Q99" s="87" t="s">
        <v>203</v>
      </c>
      <c r="S99" s="399"/>
      <c r="T99" s="65"/>
      <c r="U99" s="70" t="s">
        <v>304</v>
      </c>
      <c r="V99" s="70">
        <v>30</v>
      </c>
      <c r="W99" s="87" t="s">
        <v>203</v>
      </c>
      <c r="Y99" s="392"/>
      <c r="Z99" s="71"/>
      <c r="AA99" s="70"/>
      <c r="AB99" s="59"/>
      <c r="AC99" s="87"/>
    </row>
    <row r="100" spans="1:29" ht="20.149999999999999" customHeight="1">
      <c r="A100" s="392"/>
      <c r="B100" s="71"/>
      <c r="C100" s="118" t="s">
        <v>305</v>
      </c>
      <c r="D100" s="73">
        <v>3</v>
      </c>
      <c r="E100" s="87" t="s">
        <v>203</v>
      </c>
      <c r="G100" s="392"/>
      <c r="H100" s="71"/>
      <c r="I100" s="70" t="s">
        <v>306</v>
      </c>
      <c r="J100" s="59">
        <v>10</v>
      </c>
      <c r="K100" s="123" t="s">
        <v>203</v>
      </c>
      <c r="M100" s="399"/>
      <c r="N100" s="131"/>
      <c r="O100" s="94"/>
      <c r="P100" s="93"/>
      <c r="Q100" s="87"/>
      <c r="S100" s="399"/>
      <c r="T100" s="65"/>
      <c r="U100" s="70" t="s">
        <v>307</v>
      </c>
      <c r="V100" s="70">
        <v>30</v>
      </c>
      <c r="W100" s="87" t="s">
        <v>203</v>
      </c>
      <c r="Y100" s="392"/>
      <c r="Z100" s="71"/>
      <c r="AA100" s="70"/>
      <c r="AB100" s="59"/>
      <c r="AC100" s="87"/>
    </row>
    <row r="101" spans="1:29" ht="20.149999999999999" customHeight="1">
      <c r="A101" s="392"/>
      <c r="B101" s="71"/>
      <c r="C101" s="126" t="s">
        <v>242</v>
      </c>
      <c r="D101" s="126">
        <v>8</v>
      </c>
      <c r="E101" s="123" t="s">
        <v>203</v>
      </c>
      <c r="G101" s="392"/>
      <c r="H101" s="104"/>
      <c r="I101" s="70" t="s">
        <v>242</v>
      </c>
      <c r="J101" s="59">
        <v>5</v>
      </c>
      <c r="K101" s="123" t="s">
        <v>203</v>
      </c>
      <c r="M101" s="399"/>
      <c r="N101" s="131"/>
      <c r="O101" s="93"/>
      <c r="P101" s="93"/>
      <c r="Q101" s="87"/>
      <c r="S101" s="399"/>
      <c r="T101" s="65"/>
      <c r="U101" s="70"/>
      <c r="V101" s="70"/>
      <c r="W101" s="138"/>
      <c r="Y101" s="392"/>
      <c r="Z101" s="71"/>
      <c r="AA101" s="70"/>
      <c r="AB101" s="59"/>
      <c r="AC101" s="123"/>
    </row>
    <row r="102" spans="1:29" ht="20.149999999999999" customHeight="1">
      <c r="A102" s="392"/>
      <c r="B102" s="71"/>
      <c r="C102" s="126" t="s">
        <v>295</v>
      </c>
      <c r="D102" s="126">
        <v>15</v>
      </c>
      <c r="E102" s="123" t="s">
        <v>203</v>
      </c>
      <c r="G102" s="392"/>
      <c r="H102" s="104"/>
      <c r="I102" s="70" t="s">
        <v>229</v>
      </c>
      <c r="J102" s="59">
        <v>1</v>
      </c>
      <c r="K102" s="60" t="s">
        <v>203</v>
      </c>
      <c r="M102" s="399"/>
      <c r="N102" s="131"/>
      <c r="O102" s="93"/>
      <c r="P102" s="93"/>
      <c r="Q102" s="87"/>
      <c r="S102" s="399"/>
      <c r="T102" s="65"/>
      <c r="U102" s="70"/>
      <c r="V102" s="108"/>
      <c r="W102" s="87"/>
      <c r="Y102" s="392"/>
      <c r="Z102" s="71"/>
      <c r="AA102" s="70"/>
      <c r="AB102" s="59"/>
      <c r="AC102" s="60"/>
    </row>
    <row r="103" spans="1:29" ht="20.149999999999999" customHeight="1">
      <c r="A103" s="392"/>
      <c r="B103" s="65"/>
      <c r="C103" s="126"/>
      <c r="D103" s="126"/>
      <c r="E103" s="60"/>
      <c r="G103" s="392"/>
      <c r="H103" s="78"/>
      <c r="I103" s="126"/>
      <c r="J103" s="126"/>
      <c r="K103" s="60"/>
      <c r="M103" s="399"/>
      <c r="N103" s="78"/>
      <c r="O103" s="126"/>
      <c r="P103" s="126"/>
      <c r="Q103" s="60"/>
      <c r="S103" s="399"/>
      <c r="T103" s="65"/>
      <c r="U103" s="108"/>
      <c r="V103" s="108"/>
      <c r="W103" s="87"/>
      <c r="Y103" s="392"/>
      <c r="Z103" s="65"/>
      <c r="AA103" s="70"/>
      <c r="AB103" s="59"/>
      <c r="AC103" s="60"/>
    </row>
    <row r="104" spans="1:29" ht="20.149999999999999" customHeight="1">
      <c r="A104" s="392"/>
      <c r="B104" s="65"/>
      <c r="C104" s="98"/>
      <c r="D104" s="99"/>
      <c r="E104" s="60"/>
      <c r="G104" s="392"/>
      <c r="H104" s="65"/>
      <c r="I104" s="98"/>
      <c r="J104" s="99"/>
      <c r="K104" s="60"/>
      <c r="M104" s="392"/>
      <c r="N104" s="71"/>
      <c r="O104" s="98"/>
      <c r="P104" s="99"/>
      <c r="Q104" s="86"/>
      <c r="R104" s="139"/>
      <c r="S104" s="399"/>
      <c r="T104" s="65"/>
      <c r="U104" s="70"/>
      <c r="V104" s="59"/>
      <c r="W104" s="87"/>
      <c r="Y104" s="392"/>
      <c r="Z104" s="65"/>
      <c r="AA104" s="70"/>
      <c r="AB104" s="59"/>
      <c r="AC104" s="60"/>
    </row>
    <row r="105" spans="1:29" ht="20.149999999999999" customHeight="1">
      <c r="A105" s="393"/>
      <c r="B105" s="68"/>
      <c r="C105" s="88"/>
      <c r="D105" s="89"/>
      <c r="E105" s="69"/>
      <c r="G105" s="393"/>
      <c r="H105" s="68"/>
      <c r="I105" s="88"/>
      <c r="J105" s="89"/>
      <c r="K105" s="69"/>
      <c r="M105" s="393"/>
      <c r="N105" s="68"/>
      <c r="O105" s="88"/>
      <c r="P105" s="89"/>
      <c r="Q105" s="69"/>
      <c r="R105" s="140"/>
      <c r="S105" s="404"/>
      <c r="T105" s="68"/>
      <c r="U105" s="88"/>
      <c r="V105" s="89"/>
      <c r="W105" s="75"/>
      <c r="Y105" s="393"/>
      <c r="Z105" s="68"/>
      <c r="AA105" s="88"/>
      <c r="AB105" s="89"/>
      <c r="AC105" s="69"/>
    </row>
    <row r="106" spans="1:29" ht="20.149999999999999" customHeight="1">
      <c r="A106" s="392" t="s">
        <v>210</v>
      </c>
      <c r="B106" s="71" t="e">
        <f>#REF!</f>
        <v>#REF!</v>
      </c>
      <c r="C106" s="103" t="s">
        <v>57</v>
      </c>
      <c r="D106" s="103">
        <v>50</v>
      </c>
      <c r="E106" s="123" t="s">
        <v>203</v>
      </c>
      <c r="G106" s="392" t="s">
        <v>210</v>
      </c>
      <c r="H106" s="71" t="e">
        <f>#REF!</f>
        <v>#REF!</v>
      </c>
      <c r="I106" s="132" t="s">
        <v>258</v>
      </c>
      <c r="J106" s="132">
        <v>40</v>
      </c>
      <c r="K106" s="133" t="s">
        <v>203</v>
      </c>
      <c r="M106" s="392" t="s">
        <v>210</v>
      </c>
      <c r="N106" s="71" t="e">
        <f>#REF!</f>
        <v>#REF!</v>
      </c>
      <c r="O106" s="71" t="s">
        <v>308</v>
      </c>
      <c r="P106" s="71">
        <v>55</v>
      </c>
      <c r="Q106" s="123" t="s">
        <v>203</v>
      </c>
      <c r="S106" s="392" t="s">
        <v>210</v>
      </c>
      <c r="T106" s="71" t="e">
        <f>#REF!</f>
        <v>#REF!</v>
      </c>
      <c r="U106" s="65" t="s">
        <v>309</v>
      </c>
      <c r="V106" s="65">
        <v>2</v>
      </c>
      <c r="W106" s="85" t="s">
        <v>235</v>
      </c>
      <c r="Y106" s="391" t="s">
        <v>210</v>
      </c>
      <c r="Z106" s="71" t="e">
        <f>#REF!</f>
        <v>#REF!</v>
      </c>
      <c r="AA106" s="74" t="s">
        <v>310</v>
      </c>
      <c r="AB106" s="74">
        <v>1</v>
      </c>
      <c r="AC106" s="85" t="s">
        <v>233</v>
      </c>
    </row>
    <row r="107" spans="1:29" ht="20.149999999999999" customHeight="1">
      <c r="A107" s="392"/>
      <c r="B107" s="65"/>
      <c r="C107" s="101" t="s">
        <v>265</v>
      </c>
      <c r="D107" s="101">
        <v>15</v>
      </c>
      <c r="E107" s="86" t="s">
        <v>203</v>
      </c>
      <c r="G107" s="392"/>
      <c r="H107" s="65"/>
      <c r="I107" s="134" t="s">
        <v>217</v>
      </c>
      <c r="J107" s="134">
        <v>8</v>
      </c>
      <c r="K107" s="135" t="s">
        <v>203</v>
      </c>
      <c r="M107" s="392"/>
      <c r="N107" s="65"/>
      <c r="O107" s="65" t="s">
        <v>259</v>
      </c>
      <c r="P107" s="65">
        <v>10</v>
      </c>
      <c r="Q107" s="87" t="s">
        <v>203</v>
      </c>
      <c r="S107" s="392"/>
      <c r="T107" s="65"/>
      <c r="U107" s="65" t="s">
        <v>311</v>
      </c>
      <c r="V107" s="65"/>
      <c r="W107" s="87"/>
      <c r="Y107" s="392"/>
      <c r="Z107" s="71"/>
      <c r="AA107" s="65"/>
      <c r="AB107" s="65"/>
      <c r="AC107" s="87"/>
    </row>
    <row r="108" spans="1:29" ht="20.149999999999999" customHeight="1">
      <c r="A108" s="392"/>
      <c r="B108" s="65"/>
      <c r="C108" s="101" t="s">
        <v>312</v>
      </c>
      <c r="D108" s="101">
        <v>10</v>
      </c>
      <c r="E108" s="60" t="s">
        <v>203</v>
      </c>
      <c r="G108" s="392"/>
      <c r="H108" s="65"/>
      <c r="I108" s="134" t="s">
        <v>230</v>
      </c>
      <c r="J108" s="134">
        <v>8</v>
      </c>
      <c r="K108" s="135" t="s">
        <v>203</v>
      </c>
      <c r="M108" s="392"/>
      <c r="N108" s="65"/>
      <c r="O108" s="65" t="s">
        <v>313</v>
      </c>
      <c r="P108" s="65">
        <v>0.5</v>
      </c>
      <c r="Q108" s="87" t="s">
        <v>203</v>
      </c>
      <c r="S108" s="392"/>
      <c r="T108" s="65"/>
      <c r="U108" s="65"/>
      <c r="V108" s="65"/>
      <c r="W108" s="87"/>
      <c r="Y108" s="392"/>
      <c r="Z108" s="65"/>
      <c r="AA108" s="65"/>
      <c r="AB108" s="65"/>
      <c r="AC108" s="87"/>
    </row>
    <row r="109" spans="1:29" ht="20.149999999999999" customHeight="1">
      <c r="A109" s="392"/>
      <c r="B109" s="65"/>
      <c r="C109" s="65" t="s">
        <v>314</v>
      </c>
      <c r="D109" s="65">
        <v>15</v>
      </c>
      <c r="E109" s="60" t="s">
        <v>203</v>
      </c>
      <c r="G109" s="392"/>
      <c r="H109" s="65"/>
      <c r="I109" s="134" t="s">
        <v>315</v>
      </c>
      <c r="J109" s="134">
        <v>5</v>
      </c>
      <c r="K109" s="136" t="s">
        <v>203</v>
      </c>
      <c r="M109" s="392"/>
      <c r="N109" s="65"/>
      <c r="O109" s="65" t="s">
        <v>265</v>
      </c>
      <c r="P109" s="65">
        <v>10</v>
      </c>
      <c r="Q109" s="60" t="s">
        <v>203</v>
      </c>
      <c r="S109" s="392"/>
      <c r="T109" s="65"/>
      <c r="U109" s="58"/>
      <c r="V109" s="65"/>
      <c r="W109" s="60"/>
      <c r="Y109" s="392"/>
      <c r="Z109" s="65"/>
      <c r="AA109" s="107"/>
      <c r="AB109" s="108"/>
      <c r="AC109" s="60"/>
    </row>
    <row r="110" spans="1:29" ht="20.149999999999999" customHeight="1">
      <c r="A110" s="392"/>
      <c r="B110" s="65"/>
      <c r="C110" s="65" t="s">
        <v>242</v>
      </c>
      <c r="D110" s="65">
        <v>5</v>
      </c>
      <c r="E110" s="60" t="s">
        <v>203</v>
      </c>
      <c r="G110" s="392"/>
      <c r="H110" s="65"/>
      <c r="I110" s="65"/>
      <c r="J110" s="65"/>
      <c r="K110" s="60"/>
      <c r="M110" s="392"/>
      <c r="N110" s="65"/>
      <c r="O110" s="101" t="s">
        <v>316</v>
      </c>
      <c r="P110" s="101">
        <v>5</v>
      </c>
      <c r="Q110" s="60"/>
      <c r="S110" s="392"/>
      <c r="T110" s="65"/>
      <c r="U110" s="71"/>
      <c r="V110" s="65"/>
      <c r="W110" s="60"/>
      <c r="Y110" s="392"/>
      <c r="Z110" s="65"/>
      <c r="AA110" s="65"/>
      <c r="AB110" s="65"/>
      <c r="AC110" s="60"/>
    </row>
    <row r="111" spans="1:29" ht="20.149999999999999" customHeight="1">
      <c r="A111" s="392"/>
      <c r="B111" s="65"/>
      <c r="C111" s="65"/>
      <c r="D111" s="65"/>
      <c r="E111" s="60"/>
      <c r="G111" s="392"/>
      <c r="H111" s="65"/>
      <c r="I111" s="65"/>
      <c r="J111" s="65"/>
      <c r="K111" s="60"/>
      <c r="M111" s="392"/>
      <c r="N111" s="65"/>
      <c r="O111" s="65"/>
      <c r="P111" s="65"/>
      <c r="Q111" s="60"/>
      <c r="S111" s="392"/>
      <c r="T111" s="65"/>
      <c r="U111" s="65"/>
      <c r="V111" s="65"/>
      <c r="W111" s="60"/>
      <c r="Y111" s="392"/>
      <c r="Z111" s="65"/>
      <c r="AA111" s="65"/>
      <c r="AB111" s="65"/>
      <c r="AC111" s="60"/>
    </row>
    <row r="112" spans="1:29" ht="20.149999999999999" customHeight="1">
      <c r="A112" s="392"/>
      <c r="B112" s="59"/>
      <c r="C112" s="65"/>
      <c r="D112" s="65"/>
      <c r="E112" s="60"/>
      <c r="G112" s="392"/>
      <c r="H112" s="59"/>
      <c r="I112" s="65"/>
      <c r="J112" s="65"/>
      <c r="K112" s="60"/>
      <c r="M112" s="392"/>
      <c r="N112" s="59"/>
      <c r="O112" s="65"/>
      <c r="P112" s="65"/>
      <c r="Q112" s="60"/>
      <c r="S112" s="392"/>
      <c r="T112" s="59"/>
      <c r="U112" s="65"/>
      <c r="V112" s="65"/>
      <c r="W112" s="60"/>
      <c r="Y112" s="392"/>
      <c r="Z112" s="59"/>
      <c r="AA112" s="65"/>
      <c r="AB112" s="65"/>
      <c r="AC112" s="60"/>
    </row>
    <row r="113" spans="1:29" ht="20.149999999999999" customHeight="1">
      <c r="A113" s="393"/>
      <c r="B113" s="68"/>
      <c r="C113" s="68"/>
      <c r="D113" s="68"/>
      <c r="E113" s="75"/>
      <c r="G113" s="393"/>
      <c r="H113" s="68"/>
      <c r="I113" s="68"/>
      <c r="J113" s="68"/>
      <c r="K113" s="75"/>
      <c r="M113" s="393"/>
      <c r="N113" s="68"/>
      <c r="O113" s="68"/>
      <c r="P113" s="68"/>
      <c r="Q113" s="75"/>
      <c r="S113" s="393"/>
      <c r="T113" s="68"/>
      <c r="U113" s="68"/>
      <c r="V113" s="68"/>
      <c r="W113" s="75"/>
      <c r="Y113" s="393"/>
      <c r="Z113" s="68"/>
      <c r="AA113" s="68"/>
      <c r="AB113" s="68"/>
      <c r="AC113" s="75"/>
    </row>
    <row r="114" spans="1:29" ht="20.149999999999999" customHeight="1">
      <c r="A114" s="391" t="s">
        <v>210</v>
      </c>
      <c r="B114" s="58" t="str">
        <f>'113年11月格致'!F11</f>
        <v>酸菜素肚</v>
      </c>
      <c r="C114" s="76" t="s">
        <v>317</v>
      </c>
      <c r="D114" s="56">
        <v>65</v>
      </c>
      <c r="E114" s="60" t="s">
        <v>203</v>
      </c>
      <c r="G114" s="391" t="s">
        <v>210</v>
      </c>
      <c r="H114" s="55" t="str">
        <f>'113年11月格致'!F12</f>
        <v>沙茶炒三色</v>
      </c>
      <c r="I114" s="55" t="s">
        <v>318</v>
      </c>
      <c r="J114" s="56">
        <v>35</v>
      </c>
      <c r="K114" s="57" t="s">
        <v>203</v>
      </c>
      <c r="M114" s="391" t="s">
        <v>210</v>
      </c>
      <c r="N114" s="55" t="str">
        <f>'113年11月格致'!F13</f>
        <v>碎瓜干丁</v>
      </c>
      <c r="O114" s="74" t="s">
        <v>319</v>
      </c>
      <c r="P114" s="56">
        <v>30</v>
      </c>
      <c r="Q114" s="57" t="s">
        <v>203</v>
      </c>
      <c r="S114" s="391" t="s">
        <v>210</v>
      </c>
      <c r="T114" s="58" t="str">
        <f>'113年11月格致'!F14</f>
        <v>藥膳洋芋</v>
      </c>
      <c r="U114" s="76" t="s">
        <v>237</v>
      </c>
      <c r="V114" s="56">
        <v>55</v>
      </c>
      <c r="W114" s="57" t="s">
        <v>203</v>
      </c>
      <c r="Y114" s="391" t="s">
        <v>210</v>
      </c>
      <c r="Z114" s="55" t="str">
        <f>'113年11月格致'!F15</f>
        <v>雙色木耳</v>
      </c>
      <c r="AA114" s="55" t="s">
        <v>320</v>
      </c>
      <c r="AB114" s="56">
        <v>55</v>
      </c>
      <c r="AC114" s="57" t="s">
        <v>203</v>
      </c>
    </row>
    <row r="115" spans="1:29" ht="20.149999999999999" customHeight="1">
      <c r="A115" s="392"/>
      <c r="B115" s="58"/>
      <c r="C115" s="58" t="s">
        <v>321</v>
      </c>
      <c r="D115" s="59">
        <v>10</v>
      </c>
      <c r="E115" s="60" t="s">
        <v>203</v>
      </c>
      <c r="G115" s="392"/>
      <c r="H115" s="58"/>
      <c r="I115" s="58" t="s">
        <v>322</v>
      </c>
      <c r="J115" s="59">
        <v>25</v>
      </c>
      <c r="K115" s="57" t="s">
        <v>203</v>
      </c>
      <c r="M115" s="392"/>
      <c r="N115" s="58"/>
      <c r="O115" s="58" t="s">
        <v>323</v>
      </c>
      <c r="P115" s="59">
        <v>30</v>
      </c>
      <c r="Q115" s="57" t="s">
        <v>203</v>
      </c>
      <c r="S115" s="392"/>
      <c r="T115" s="58"/>
      <c r="U115" s="58" t="s">
        <v>324</v>
      </c>
      <c r="V115" s="59">
        <v>15</v>
      </c>
      <c r="W115" s="57" t="s">
        <v>203</v>
      </c>
      <c r="Y115" s="392"/>
      <c r="Z115" s="58"/>
      <c r="AA115" s="58" t="s">
        <v>325</v>
      </c>
      <c r="AB115" s="59">
        <v>15</v>
      </c>
      <c r="AC115" s="57" t="s">
        <v>203</v>
      </c>
    </row>
    <row r="116" spans="1:29" ht="20.149999999999999" customHeight="1">
      <c r="A116" s="392"/>
      <c r="B116" s="63"/>
      <c r="C116" s="64"/>
      <c r="D116" s="65"/>
      <c r="E116" s="60"/>
      <c r="G116" s="392"/>
      <c r="H116" s="63"/>
      <c r="I116" s="64" t="s">
        <v>266</v>
      </c>
      <c r="J116" s="65">
        <v>10</v>
      </c>
      <c r="K116" s="57" t="s">
        <v>203</v>
      </c>
      <c r="M116" s="392"/>
      <c r="N116" s="63"/>
      <c r="O116" s="64" t="s">
        <v>209</v>
      </c>
      <c r="P116" s="65">
        <v>10</v>
      </c>
      <c r="Q116" s="57" t="s">
        <v>203</v>
      </c>
      <c r="S116" s="392"/>
      <c r="T116" s="63"/>
      <c r="U116" s="64" t="s">
        <v>290</v>
      </c>
      <c r="V116" s="65"/>
      <c r="W116" s="60"/>
      <c r="Y116" s="392"/>
      <c r="Z116" s="63"/>
      <c r="AA116" s="64"/>
      <c r="AB116" s="65"/>
      <c r="AC116" s="60"/>
    </row>
    <row r="117" spans="1:29" ht="20.149999999999999" customHeight="1">
      <c r="A117" s="392"/>
      <c r="B117" s="63"/>
      <c r="C117" s="64"/>
      <c r="D117" s="65"/>
      <c r="E117" s="60"/>
      <c r="G117" s="392"/>
      <c r="H117" s="63"/>
      <c r="I117" s="64" t="s">
        <v>291</v>
      </c>
      <c r="J117" s="65">
        <v>8</v>
      </c>
      <c r="K117" s="57" t="s">
        <v>203</v>
      </c>
      <c r="M117" s="392"/>
      <c r="N117" s="63"/>
      <c r="O117" s="64"/>
      <c r="P117" s="65"/>
      <c r="Q117" s="60"/>
      <c r="S117" s="392"/>
      <c r="T117" s="63"/>
      <c r="U117" s="64"/>
      <c r="V117" s="65"/>
      <c r="W117" s="60"/>
      <c r="Y117" s="392"/>
      <c r="Z117" s="63"/>
      <c r="AA117" s="64"/>
      <c r="AB117" s="65"/>
      <c r="AC117" s="60"/>
    </row>
    <row r="118" spans="1:29" ht="20.149999999999999" customHeight="1">
      <c r="A118" s="392"/>
      <c r="B118" s="63"/>
      <c r="C118" s="64"/>
      <c r="D118" s="65"/>
      <c r="E118" s="60"/>
      <c r="G118" s="392"/>
      <c r="H118" s="63"/>
      <c r="I118" s="64"/>
      <c r="J118" s="65"/>
      <c r="K118" s="60"/>
      <c r="M118" s="392"/>
      <c r="N118" s="63"/>
      <c r="O118" s="64"/>
      <c r="P118" s="65"/>
      <c r="Q118" s="60"/>
      <c r="S118" s="392"/>
      <c r="T118" s="63"/>
      <c r="U118" s="64"/>
      <c r="V118" s="65"/>
      <c r="W118" s="60"/>
      <c r="Y118" s="392"/>
      <c r="Z118" s="63"/>
      <c r="AA118" s="64"/>
      <c r="AB118" s="65"/>
      <c r="AC118" s="60"/>
    </row>
    <row r="119" spans="1:29" ht="20.149999999999999" customHeight="1">
      <c r="A119" s="393"/>
      <c r="B119" s="63"/>
      <c r="C119" s="64"/>
      <c r="D119" s="65"/>
      <c r="E119" s="60"/>
      <c r="G119" s="393"/>
      <c r="H119" s="66"/>
      <c r="I119" s="67"/>
      <c r="J119" s="68"/>
      <c r="K119" s="69"/>
      <c r="M119" s="393"/>
      <c r="N119" s="66"/>
      <c r="O119" s="67"/>
      <c r="P119" s="68"/>
      <c r="Q119" s="75"/>
      <c r="S119" s="393"/>
      <c r="T119" s="63"/>
      <c r="U119" s="64"/>
      <c r="V119" s="65"/>
      <c r="W119" s="60"/>
      <c r="Y119" s="393"/>
      <c r="Z119" s="66"/>
      <c r="AA119" s="67"/>
      <c r="AB119" s="65"/>
      <c r="AC119" s="60"/>
    </row>
    <row r="120" spans="1:29" ht="20.149999999999999" customHeight="1">
      <c r="A120" s="391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203</v>
      </c>
      <c r="G120" s="391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203</v>
      </c>
      <c r="M120" s="391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203</v>
      </c>
      <c r="S120" s="391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203</v>
      </c>
      <c r="Y120" s="391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203</v>
      </c>
    </row>
    <row r="121" spans="1:29" ht="20.149999999999999" customHeight="1">
      <c r="A121" s="392"/>
      <c r="B121" s="58"/>
      <c r="C121" s="58"/>
      <c r="D121" s="58"/>
      <c r="E121" s="60"/>
      <c r="G121" s="392"/>
      <c r="H121" s="58"/>
      <c r="I121" s="58"/>
      <c r="J121" s="59"/>
      <c r="K121" s="60"/>
      <c r="M121" s="392"/>
      <c r="N121" s="58"/>
      <c r="O121" s="58"/>
      <c r="P121" s="59"/>
      <c r="Q121" s="60"/>
      <c r="S121" s="392"/>
      <c r="T121" s="58"/>
      <c r="U121" s="58"/>
      <c r="V121" s="59"/>
      <c r="W121" s="60"/>
      <c r="Y121" s="392"/>
      <c r="Z121" s="58"/>
      <c r="AA121" s="58"/>
      <c r="AB121" s="59"/>
      <c r="AC121" s="60"/>
    </row>
    <row r="122" spans="1:29" ht="20.149999999999999" customHeight="1">
      <c r="A122" s="392"/>
      <c r="B122" s="63"/>
      <c r="C122" s="64"/>
      <c r="D122" s="65"/>
      <c r="E122" s="60"/>
      <c r="G122" s="392"/>
      <c r="H122" s="63"/>
      <c r="I122" s="64"/>
      <c r="J122" s="65"/>
      <c r="K122" s="60"/>
      <c r="M122" s="392"/>
      <c r="N122" s="63"/>
      <c r="O122" s="64"/>
      <c r="P122" s="65"/>
      <c r="Q122" s="60"/>
      <c r="S122" s="392"/>
      <c r="T122" s="63"/>
      <c r="U122" s="64"/>
      <c r="V122" s="65"/>
      <c r="W122" s="60"/>
      <c r="Y122" s="392"/>
      <c r="Z122" s="63"/>
      <c r="AA122" s="64"/>
      <c r="AB122" s="65"/>
      <c r="AC122" s="60"/>
    </row>
    <row r="123" spans="1:29" ht="20.149999999999999" customHeight="1">
      <c r="A123" s="392"/>
      <c r="B123" s="63"/>
      <c r="C123" s="64"/>
      <c r="D123" s="65"/>
      <c r="E123" s="60"/>
      <c r="G123" s="392"/>
      <c r="H123" s="63"/>
      <c r="I123" s="64"/>
      <c r="J123" s="65"/>
      <c r="K123" s="60"/>
      <c r="M123" s="392"/>
      <c r="N123" s="63"/>
      <c r="O123" s="64"/>
      <c r="P123" s="65"/>
      <c r="Q123" s="60"/>
      <c r="S123" s="392"/>
      <c r="T123" s="63"/>
      <c r="U123" s="64"/>
      <c r="V123" s="65"/>
      <c r="W123" s="60"/>
      <c r="Y123" s="392"/>
      <c r="Z123" s="63"/>
      <c r="AA123" s="64"/>
      <c r="AB123" s="65"/>
      <c r="AC123" s="60"/>
    </row>
    <row r="124" spans="1:29" ht="20.149999999999999" customHeight="1">
      <c r="A124" s="392"/>
      <c r="B124" s="63"/>
      <c r="C124" s="64"/>
      <c r="D124" s="65"/>
      <c r="E124" s="60"/>
      <c r="G124" s="392"/>
      <c r="H124" s="63"/>
      <c r="I124" s="64"/>
      <c r="J124" s="65"/>
      <c r="K124" s="60"/>
      <c r="M124" s="392"/>
      <c r="N124" s="63"/>
      <c r="O124" s="64"/>
      <c r="P124" s="65"/>
      <c r="Q124" s="60"/>
      <c r="S124" s="392"/>
      <c r="T124" s="63"/>
      <c r="U124" s="64"/>
      <c r="V124" s="65"/>
      <c r="W124" s="60"/>
      <c r="Y124" s="392"/>
      <c r="Z124" s="63"/>
      <c r="AA124" s="64"/>
      <c r="AB124" s="65"/>
      <c r="AC124" s="60"/>
    </row>
    <row r="125" spans="1:29" ht="20.149999999999999" customHeight="1">
      <c r="A125" s="393"/>
      <c r="B125" s="63"/>
      <c r="C125" s="127"/>
      <c r="D125" s="72"/>
      <c r="E125" s="119"/>
      <c r="G125" s="393"/>
      <c r="H125" s="66"/>
      <c r="I125" s="67"/>
      <c r="J125" s="68"/>
      <c r="K125" s="75"/>
      <c r="M125" s="393"/>
      <c r="N125" s="66"/>
      <c r="O125" s="67"/>
      <c r="P125" s="68"/>
      <c r="Q125" s="75"/>
      <c r="S125" s="393"/>
      <c r="T125" s="66"/>
      <c r="U125" s="67"/>
      <c r="V125" s="68"/>
      <c r="W125" s="69"/>
      <c r="Y125" s="393"/>
      <c r="Z125" s="66"/>
      <c r="AA125" s="67"/>
      <c r="AB125" s="68"/>
      <c r="AC125" s="69"/>
    </row>
    <row r="126" spans="1:29" ht="20.149999999999999" customHeight="1">
      <c r="A126" s="391" t="s">
        <v>218</v>
      </c>
      <c r="B126" s="77" t="e">
        <f>#REF!</f>
        <v>#REF!</v>
      </c>
      <c r="C126" s="55" t="s">
        <v>326</v>
      </c>
      <c r="D126" s="56">
        <v>20</v>
      </c>
      <c r="E126" s="57" t="s">
        <v>203</v>
      </c>
      <c r="G126" s="391" t="s">
        <v>218</v>
      </c>
      <c r="H126" s="104" t="e">
        <f>#REF!</f>
        <v>#REF!</v>
      </c>
      <c r="I126" s="58" t="s">
        <v>327</v>
      </c>
      <c r="J126" s="59">
        <v>10</v>
      </c>
      <c r="K126" s="86" t="s">
        <v>203</v>
      </c>
      <c r="M126" s="391" t="s">
        <v>218</v>
      </c>
      <c r="N126" s="104" t="e">
        <f>#REF!</f>
        <v>#REF!</v>
      </c>
      <c r="O126" s="55" t="s">
        <v>328</v>
      </c>
      <c r="P126" s="56">
        <v>30</v>
      </c>
      <c r="Q126" s="86" t="s">
        <v>203</v>
      </c>
      <c r="S126" s="399" t="s">
        <v>218</v>
      </c>
      <c r="T126" s="77" t="e">
        <f>#REF!</f>
        <v>#REF!</v>
      </c>
      <c r="U126" s="59" t="s">
        <v>329</v>
      </c>
      <c r="V126" s="59">
        <v>30</v>
      </c>
      <c r="W126" s="60" t="s">
        <v>203</v>
      </c>
      <c r="Y126" s="403" t="s">
        <v>218</v>
      </c>
      <c r="Z126" s="77" t="e">
        <f>#REF!</f>
        <v>#REF!</v>
      </c>
      <c r="AA126" s="58" t="s">
        <v>230</v>
      </c>
      <c r="AB126" s="59">
        <v>10</v>
      </c>
      <c r="AC126" s="60" t="s">
        <v>203</v>
      </c>
    </row>
    <row r="127" spans="1:29" ht="20.149999999999999" customHeight="1">
      <c r="A127" s="392"/>
      <c r="B127" s="78"/>
      <c r="C127" s="59" t="s">
        <v>284</v>
      </c>
      <c r="D127" s="59">
        <v>1</v>
      </c>
      <c r="E127" s="60" t="s">
        <v>203</v>
      </c>
      <c r="G127" s="392"/>
      <c r="H127" s="78"/>
      <c r="I127" s="59" t="s">
        <v>330</v>
      </c>
      <c r="J127" s="59">
        <v>15</v>
      </c>
      <c r="K127" s="60" t="s">
        <v>203</v>
      </c>
      <c r="M127" s="392"/>
      <c r="N127" s="78"/>
      <c r="O127" s="59" t="s">
        <v>288</v>
      </c>
      <c r="P127" s="59"/>
      <c r="Q127" s="60"/>
      <c r="S127" s="392"/>
      <c r="T127" s="65"/>
      <c r="U127" s="99" t="s">
        <v>221</v>
      </c>
      <c r="V127" s="99"/>
      <c r="W127" s="60"/>
      <c r="Y127" s="399"/>
      <c r="Z127" s="63"/>
      <c r="AA127" s="59" t="s">
        <v>331</v>
      </c>
      <c r="AB127" s="59">
        <v>10</v>
      </c>
      <c r="AC127" s="87" t="s">
        <v>203</v>
      </c>
    </row>
    <row r="128" spans="1:29" ht="20.149999999999999" customHeight="1">
      <c r="A128" s="392"/>
      <c r="B128" s="63"/>
      <c r="C128" s="79" t="s">
        <v>332</v>
      </c>
      <c r="D128" s="65"/>
      <c r="E128" s="60"/>
      <c r="G128" s="392"/>
      <c r="H128" s="63"/>
      <c r="I128" s="79"/>
      <c r="J128" s="65"/>
      <c r="K128" s="60"/>
      <c r="M128" s="392"/>
      <c r="N128" s="63"/>
      <c r="O128" s="109"/>
      <c r="P128" s="110"/>
      <c r="Q128" s="87"/>
      <c r="S128" s="392"/>
      <c r="T128" s="63"/>
      <c r="U128" s="64" t="s">
        <v>290</v>
      </c>
      <c r="V128" s="63"/>
      <c r="W128" s="60"/>
      <c r="X128" s="141"/>
      <c r="Y128" s="399"/>
      <c r="Z128" s="65"/>
      <c r="AA128" s="59" t="s">
        <v>333</v>
      </c>
      <c r="AB128" s="59">
        <v>15</v>
      </c>
      <c r="AC128" s="60" t="s">
        <v>203</v>
      </c>
    </row>
    <row r="129" spans="1:29" ht="20.149999999999999" customHeight="1">
      <c r="A129" s="392"/>
      <c r="B129" s="63"/>
      <c r="C129" s="64"/>
      <c r="D129" s="65"/>
      <c r="E129" s="60"/>
      <c r="G129" s="392"/>
      <c r="H129" s="63"/>
      <c r="I129" s="64"/>
      <c r="J129" s="65"/>
      <c r="K129" s="60"/>
      <c r="M129" s="392"/>
      <c r="N129" s="63"/>
      <c r="O129" s="109"/>
      <c r="P129" s="110"/>
      <c r="Q129" s="86"/>
      <c r="S129" s="392"/>
      <c r="T129" s="63"/>
      <c r="U129" s="64"/>
      <c r="V129" s="63"/>
      <c r="W129" s="60"/>
      <c r="Y129" s="399"/>
      <c r="Z129" s="108"/>
      <c r="AA129" s="59" t="s">
        <v>334</v>
      </c>
      <c r="AB129" s="59"/>
      <c r="AC129" s="87"/>
    </row>
    <row r="130" spans="1:29" ht="20.149999999999999" customHeight="1">
      <c r="A130" s="393"/>
      <c r="B130" s="66"/>
      <c r="C130" s="67"/>
      <c r="D130" s="68"/>
      <c r="E130" s="69"/>
      <c r="G130" s="393"/>
      <c r="H130" s="66"/>
      <c r="I130" s="67"/>
      <c r="J130" s="68"/>
      <c r="K130" s="69"/>
      <c r="M130" s="393"/>
      <c r="N130" s="66"/>
      <c r="O130" s="149"/>
      <c r="P130" s="65"/>
      <c r="Q130" s="69"/>
      <c r="S130" s="393"/>
      <c r="T130" s="66"/>
      <c r="U130" s="67"/>
      <c r="V130" s="66"/>
      <c r="W130" s="69"/>
      <c r="Y130" s="404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395">
        <f>A89+7</f>
        <v>45614</v>
      </c>
      <c r="B132" s="395"/>
      <c r="C132" s="395"/>
      <c r="D132" s="396">
        <v>42415</v>
      </c>
      <c r="E132" s="396"/>
      <c r="G132" s="397">
        <f>A132+1</f>
        <v>45615</v>
      </c>
      <c r="H132" s="397"/>
      <c r="I132" s="397"/>
      <c r="J132" s="398">
        <f>G132</f>
        <v>45615</v>
      </c>
      <c r="K132" s="398"/>
      <c r="M132" s="395">
        <f>A132+2</f>
        <v>45616</v>
      </c>
      <c r="N132" s="395"/>
      <c r="O132" s="395"/>
      <c r="P132" s="396">
        <f>M132</f>
        <v>45616</v>
      </c>
      <c r="Q132" s="396"/>
      <c r="S132" s="395">
        <f>A132+3</f>
        <v>45617</v>
      </c>
      <c r="T132" s="395"/>
      <c r="U132" s="395"/>
      <c r="V132" s="396">
        <f>S132</f>
        <v>45617</v>
      </c>
      <c r="W132" s="396"/>
      <c r="Y132" s="390">
        <f>A132+4</f>
        <v>45618</v>
      </c>
      <c r="Z132" s="390"/>
      <c r="AA132" s="390"/>
      <c r="AB132" s="385" t="s">
        <v>201</v>
      </c>
      <c r="AC132" s="385"/>
    </row>
    <row r="133" spans="1:29" ht="20.149999999999999" customHeight="1">
      <c r="A133" s="391" t="s">
        <v>202</v>
      </c>
      <c r="B133" s="55" t="e">
        <f>#REF!</f>
        <v>#REF!</v>
      </c>
      <c r="C133" s="55" t="s">
        <v>204</v>
      </c>
      <c r="D133" s="56">
        <v>65</v>
      </c>
      <c r="E133" s="85" t="s">
        <v>203</v>
      </c>
      <c r="G133" s="405" t="s">
        <v>202</v>
      </c>
      <c r="H133" s="58" t="e">
        <f>#REF!</f>
        <v>#REF!</v>
      </c>
      <c r="I133" s="55" t="s">
        <v>222</v>
      </c>
      <c r="J133" s="56">
        <v>55</v>
      </c>
      <c r="K133" s="85" t="s">
        <v>203</v>
      </c>
      <c r="M133" s="391" t="s">
        <v>202</v>
      </c>
      <c r="N133" s="55" t="e">
        <f>#REF!</f>
        <v>#REF!</v>
      </c>
      <c r="O133" s="55" t="s">
        <v>204</v>
      </c>
      <c r="P133" s="56">
        <v>65</v>
      </c>
      <c r="Q133" s="85" t="s">
        <v>203</v>
      </c>
      <c r="S133" s="391" t="s">
        <v>202</v>
      </c>
      <c r="T133" s="55" t="e">
        <f>#REF!</f>
        <v>#REF!</v>
      </c>
      <c r="U133" s="55" t="s">
        <v>204</v>
      </c>
      <c r="V133" s="56">
        <v>65</v>
      </c>
      <c r="W133" s="85" t="s">
        <v>203</v>
      </c>
      <c r="Y133" s="391" t="s">
        <v>202</v>
      </c>
      <c r="Z133" s="55" t="e">
        <f>#REF!</f>
        <v>#REF!</v>
      </c>
      <c r="AA133" s="55" t="s">
        <v>204</v>
      </c>
      <c r="AB133" s="56">
        <v>65</v>
      </c>
      <c r="AC133" s="85" t="s">
        <v>203</v>
      </c>
    </row>
    <row r="134" spans="1:29" ht="20.149999999999999" customHeight="1">
      <c r="A134" s="392"/>
      <c r="B134" s="58"/>
      <c r="C134" s="64" t="s">
        <v>335</v>
      </c>
      <c r="D134" s="65">
        <v>15</v>
      </c>
      <c r="E134" s="86" t="s">
        <v>203</v>
      </c>
      <c r="G134" s="392"/>
      <c r="H134" s="58"/>
      <c r="I134" s="64" t="s">
        <v>238</v>
      </c>
      <c r="J134" s="65">
        <v>10</v>
      </c>
      <c r="K134" s="86" t="s">
        <v>203</v>
      </c>
      <c r="M134" s="392"/>
      <c r="N134" s="58"/>
      <c r="O134" s="64" t="s">
        <v>205</v>
      </c>
      <c r="P134" s="65">
        <v>15</v>
      </c>
      <c r="Q134" s="86" t="s">
        <v>203</v>
      </c>
      <c r="S134" s="392"/>
      <c r="T134" s="58"/>
      <c r="U134" s="64" t="s">
        <v>336</v>
      </c>
      <c r="V134" s="65">
        <v>15</v>
      </c>
      <c r="W134" s="86" t="s">
        <v>203</v>
      </c>
      <c r="Y134" s="392"/>
      <c r="Z134" s="58"/>
      <c r="AA134" s="64" t="s">
        <v>224</v>
      </c>
      <c r="AB134" s="65">
        <v>15</v>
      </c>
      <c r="AC134" s="86" t="s">
        <v>203</v>
      </c>
    </row>
    <row r="135" spans="1:29" ht="20.149999999999999" customHeight="1">
      <c r="A135" s="392"/>
      <c r="B135" s="61"/>
      <c r="C135" s="62"/>
      <c r="D135" s="59"/>
      <c r="E135" s="60"/>
      <c r="G135" s="392"/>
      <c r="H135" s="61"/>
      <c r="I135" s="62" t="s">
        <v>279</v>
      </c>
      <c r="J135" s="59">
        <v>20</v>
      </c>
      <c r="K135" s="60" t="s">
        <v>203</v>
      </c>
      <c r="M135" s="392"/>
      <c r="N135" s="61"/>
      <c r="O135" s="62"/>
      <c r="P135" s="59"/>
      <c r="Q135" s="86"/>
      <c r="S135" s="392"/>
      <c r="T135" s="61"/>
      <c r="U135" s="62"/>
      <c r="V135" s="59"/>
      <c r="W135" s="60"/>
      <c r="Y135" s="392"/>
      <c r="Z135" s="61"/>
      <c r="AA135" s="62"/>
      <c r="AB135" s="59"/>
      <c r="AC135" s="60"/>
    </row>
    <row r="136" spans="1:29" ht="20.149999999999999" customHeight="1">
      <c r="A136" s="392"/>
      <c r="B136" s="61"/>
      <c r="C136" s="62"/>
      <c r="D136" s="59"/>
      <c r="E136" s="60"/>
      <c r="G136" s="392"/>
      <c r="H136" s="61"/>
      <c r="I136" s="62" t="s">
        <v>206</v>
      </c>
      <c r="J136" s="59">
        <v>10</v>
      </c>
      <c r="K136" s="60" t="s">
        <v>203</v>
      </c>
      <c r="M136" s="392"/>
      <c r="N136" s="61"/>
      <c r="O136" s="62"/>
      <c r="P136" s="59"/>
      <c r="Q136" s="60"/>
      <c r="S136" s="392"/>
      <c r="T136" s="61"/>
      <c r="U136" s="62"/>
      <c r="V136" s="59"/>
      <c r="W136" s="60"/>
      <c r="Y136" s="392"/>
      <c r="Z136" s="61"/>
      <c r="AA136" s="62"/>
      <c r="AB136" s="59"/>
      <c r="AC136" s="87"/>
    </row>
    <row r="137" spans="1:29" ht="20.149999999999999" customHeight="1">
      <c r="A137" s="392"/>
      <c r="B137" s="61"/>
      <c r="C137" s="64"/>
      <c r="D137" s="65"/>
      <c r="E137" s="60"/>
      <c r="G137" s="392"/>
      <c r="H137" s="61"/>
      <c r="I137" s="64" t="s">
        <v>258</v>
      </c>
      <c r="J137" s="65">
        <v>15</v>
      </c>
      <c r="K137" s="60" t="s">
        <v>203</v>
      </c>
      <c r="M137" s="392"/>
      <c r="N137" s="61"/>
      <c r="O137" s="62"/>
      <c r="P137" s="59"/>
      <c r="Q137" s="60"/>
      <c r="S137" s="392"/>
      <c r="T137" s="61"/>
      <c r="U137" s="62"/>
      <c r="V137" s="59"/>
      <c r="W137" s="60"/>
      <c r="Y137" s="392"/>
      <c r="Z137" s="61"/>
      <c r="AA137" s="64"/>
      <c r="AB137" s="59"/>
      <c r="AC137" s="87"/>
    </row>
    <row r="138" spans="1:29" ht="20.149999999999999" customHeight="1">
      <c r="A138" s="392"/>
      <c r="B138" s="63"/>
      <c r="C138" s="64"/>
      <c r="D138" s="65"/>
      <c r="E138" s="60"/>
      <c r="G138" s="392"/>
      <c r="H138" s="63"/>
      <c r="I138" s="64" t="s">
        <v>243</v>
      </c>
      <c r="J138" s="65"/>
      <c r="K138" s="60"/>
      <c r="M138" s="392"/>
      <c r="N138" s="63"/>
      <c r="O138" s="64"/>
      <c r="P138" s="65"/>
      <c r="Q138" s="60"/>
      <c r="S138" s="392"/>
      <c r="T138" s="63"/>
      <c r="U138" s="64"/>
      <c r="V138" s="65"/>
      <c r="W138" s="60"/>
      <c r="Y138" s="392"/>
      <c r="Z138" s="63"/>
      <c r="AA138" s="62"/>
      <c r="AB138" s="65"/>
      <c r="AC138" s="87"/>
    </row>
    <row r="139" spans="1:29" ht="20.149999999999999" customHeight="1">
      <c r="A139" s="392"/>
      <c r="B139" s="63"/>
      <c r="C139" s="64"/>
      <c r="D139" s="65"/>
      <c r="E139" s="60"/>
      <c r="G139" s="392"/>
      <c r="H139" s="63"/>
      <c r="I139" s="64" t="s">
        <v>337</v>
      </c>
      <c r="J139" s="65">
        <v>1</v>
      </c>
      <c r="K139" s="60"/>
      <c r="M139" s="392"/>
      <c r="N139" s="63"/>
      <c r="O139" s="64"/>
      <c r="P139" s="65"/>
      <c r="Q139" s="60"/>
      <c r="S139" s="392"/>
      <c r="T139" s="63"/>
      <c r="U139" s="64"/>
      <c r="V139" s="65"/>
      <c r="W139" s="60"/>
      <c r="Y139" s="392"/>
      <c r="Z139" s="63"/>
      <c r="AA139" s="62"/>
      <c r="AB139" s="65"/>
      <c r="AC139" s="86"/>
    </row>
    <row r="140" spans="1:29" ht="20.149999999999999" customHeight="1">
      <c r="A140" s="393"/>
      <c r="B140" s="66"/>
      <c r="C140" s="67"/>
      <c r="D140" s="68"/>
      <c r="E140" s="69"/>
      <c r="G140" s="392"/>
      <c r="H140" s="144"/>
      <c r="I140" s="127"/>
      <c r="J140" s="72"/>
      <c r="K140" s="119"/>
      <c r="M140" s="393"/>
      <c r="N140" s="66"/>
      <c r="O140" s="67"/>
      <c r="P140" s="68"/>
      <c r="Q140" s="69"/>
      <c r="S140" s="393"/>
      <c r="T140" s="66"/>
      <c r="U140" s="67"/>
      <c r="V140" s="68"/>
      <c r="W140" s="69"/>
      <c r="Y140" s="393"/>
      <c r="Z140" s="66"/>
      <c r="AA140" s="67"/>
      <c r="AB140" s="68"/>
      <c r="AC140" s="69"/>
    </row>
    <row r="141" spans="1:29" ht="20.149999999999999" customHeight="1">
      <c r="A141" s="403" t="s">
        <v>5</v>
      </c>
      <c r="B141" s="74" t="e">
        <f>#REF!</f>
        <v>#REF!</v>
      </c>
      <c r="C141" s="70" t="s">
        <v>338</v>
      </c>
      <c r="D141" s="59">
        <v>75</v>
      </c>
      <c r="E141" s="60" t="s">
        <v>203</v>
      </c>
      <c r="G141" s="403" t="s">
        <v>5</v>
      </c>
      <c r="H141" s="74" t="e">
        <f>#REF!</f>
        <v>#REF!</v>
      </c>
      <c r="I141" s="95" t="s">
        <v>339</v>
      </c>
      <c r="J141" s="56">
        <v>1</v>
      </c>
      <c r="K141" s="57" t="s">
        <v>235</v>
      </c>
      <c r="M141" s="391" t="s">
        <v>5</v>
      </c>
      <c r="N141" s="65" t="e">
        <f>#REF!</f>
        <v>#REF!</v>
      </c>
      <c r="O141" s="70" t="s">
        <v>338</v>
      </c>
      <c r="P141" s="59">
        <v>75</v>
      </c>
      <c r="Q141" s="60" t="s">
        <v>203</v>
      </c>
      <c r="S141" s="391" t="s">
        <v>5</v>
      </c>
      <c r="T141" s="74" t="e">
        <f>#REF!</f>
        <v>#REF!</v>
      </c>
      <c r="U141" s="158" t="s">
        <v>232</v>
      </c>
      <c r="V141" s="159">
        <v>1</v>
      </c>
      <c r="W141" s="91" t="s">
        <v>235</v>
      </c>
      <c r="Y141" s="391" t="s">
        <v>5</v>
      </c>
      <c r="Z141" s="74" t="e">
        <f>#REF!</f>
        <v>#REF!</v>
      </c>
      <c r="AA141" s="95" t="s">
        <v>206</v>
      </c>
      <c r="AB141" s="56">
        <v>75</v>
      </c>
      <c r="AC141" s="85" t="s">
        <v>203</v>
      </c>
    </row>
    <row r="142" spans="1:29" ht="20.149999999999999" customHeight="1">
      <c r="A142" s="399"/>
      <c r="B142" s="65"/>
      <c r="C142" s="70" t="s">
        <v>340</v>
      </c>
      <c r="D142" s="59">
        <v>25</v>
      </c>
      <c r="E142" s="60" t="s">
        <v>203</v>
      </c>
      <c r="G142" s="399"/>
      <c r="H142" s="65"/>
      <c r="I142" s="70"/>
      <c r="J142" s="59"/>
      <c r="K142" s="60"/>
      <c r="M142" s="392"/>
      <c r="N142" s="71"/>
      <c r="O142" s="70" t="s">
        <v>341</v>
      </c>
      <c r="P142" s="59">
        <v>35</v>
      </c>
      <c r="Q142" s="87" t="s">
        <v>203</v>
      </c>
      <c r="S142" s="392"/>
      <c r="T142" s="71"/>
      <c r="U142" s="154" t="s">
        <v>342</v>
      </c>
      <c r="V142" s="155"/>
      <c r="W142" s="136"/>
      <c r="Y142" s="392"/>
      <c r="Z142" s="71"/>
      <c r="AA142" s="70" t="s">
        <v>238</v>
      </c>
      <c r="AB142" s="59">
        <v>15</v>
      </c>
      <c r="AC142" s="87" t="s">
        <v>203</v>
      </c>
    </row>
    <row r="143" spans="1:29" ht="20.149999999999999" customHeight="1">
      <c r="A143" s="399"/>
      <c r="B143" s="65"/>
      <c r="C143" s="70" t="s">
        <v>343</v>
      </c>
      <c r="D143" s="59">
        <v>8</v>
      </c>
      <c r="E143" s="60" t="s">
        <v>203</v>
      </c>
      <c r="G143" s="399"/>
      <c r="H143" s="65"/>
      <c r="I143" s="70"/>
      <c r="J143" s="59"/>
      <c r="K143" s="60"/>
      <c r="M143" s="392"/>
      <c r="N143" s="71"/>
      <c r="O143" s="70" t="s">
        <v>207</v>
      </c>
      <c r="P143" s="59">
        <v>10</v>
      </c>
      <c r="Q143" s="87" t="s">
        <v>203</v>
      </c>
      <c r="S143" s="392"/>
      <c r="T143" s="71"/>
      <c r="U143" s="154" t="s">
        <v>242</v>
      </c>
      <c r="V143" s="155">
        <v>10</v>
      </c>
      <c r="W143" s="136" t="s">
        <v>203</v>
      </c>
      <c r="Y143" s="392"/>
      <c r="Z143" s="71"/>
      <c r="AA143" s="70" t="s">
        <v>344</v>
      </c>
      <c r="AB143" s="59">
        <v>15</v>
      </c>
      <c r="AC143" s="87" t="s">
        <v>203</v>
      </c>
    </row>
    <row r="144" spans="1:29" ht="20.149999999999999" customHeight="1">
      <c r="A144" s="399"/>
      <c r="B144" s="65"/>
      <c r="C144" s="70" t="s">
        <v>345</v>
      </c>
      <c r="D144" s="59">
        <v>10</v>
      </c>
      <c r="E144" s="60" t="s">
        <v>203</v>
      </c>
      <c r="G144" s="399"/>
      <c r="H144" s="65"/>
      <c r="I144" s="108"/>
      <c r="J144" s="59"/>
      <c r="K144" s="60"/>
      <c r="M144" s="392"/>
      <c r="N144" s="71"/>
      <c r="O144" s="70" t="s">
        <v>294</v>
      </c>
      <c r="P144" s="59">
        <v>1</v>
      </c>
      <c r="Q144" s="60" t="s">
        <v>203</v>
      </c>
      <c r="S144" s="392"/>
      <c r="T144" s="71"/>
      <c r="U144" s="70"/>
      <c r="V144" s="59"/>
      <c r="W144" s="60"/>
      <c r="Y144" s="392"/>
      <c r="Z144" s="71"/>
      <c r="AA144" s="70" t="s">
        <v>346</v>
      </c>
      <c r="AB144" s="59">
        <v>10</v>
      </c>
      <c r="AC144" s="123" t="s">
        <v>203</v>
      </c>
    </row>
    <row r="145" spans="1:29" ht="20.149999999999999" customHeight="1">
      <c r="A145" s="399"/>
      <c r="B145" s="65"/>
      <c r="C145" s="70" t="s">
        <v>347</v>
      </c>
      <c r="D145" s="59">
        <v>10</v>
      </c>
      <c r="E145" s="60" t="s">
        <v>203</v>
      </c>
      <c r="G145" s="399"/>
      <c r="H145" s="65"/>
      <c r="I145" s="108"/>
      <c r="J145" s="59"/>
      <c r="K145" s="60"/>
      <c r="M145" s="392"/>
      <c r="N145" s="71"/>
      <c r="O145" s="70" t="s">
        <v>348</v>
      </c>
      <c r="P145" s="59"/>
      <c r="Q145" s="60"/>
      <c r="S145" s="392"/>
      <c r="T145" s="71"/>
      <c r="U145" s="70"/>
      <c r="V145" s="59"/>
      <c r="W145" s="60"/>
      <c r="Y145" s="392"/>
      <c r="Z145" s="71"/>
      <c r="AA145" s="70" t="s">
        <v>349</v>
      </c>
      <c r="AB145" s="59"/>
      <c r="AC145" s="60"/>
    </row>
    <row r="146" spans="1:29" ht="20.149999999999999" customHeight="1">
      <c r="A146" s="392"/>
      <c r="B146" s="65"/>
      <c r="C146" s="70"/>
      <c r="D146" s="59"/>
      <c r="E146" s="60"/>
      <c r="G146" s="399"/>
      <c r="H146" s="108"/>
      <c r="I146" s="108"/>
      <c r="J146" s="59"/>
      <c r="K146" s="60"/>
      <c r="M146" s="392"/>
      <c r="N146" s="65"/>
      <c r="O146" s="70"/>
      <c r="P146" s="59"/>
      <c r="Q146" s="60"/>
      <c r="S146" s="392"/>
      <c r="T146" s="65"/>
      <c r="U146" s="70"/>
      <c r="V146" s="59"/>
      <c r="W146" s="60"/>
      <c r="Y146" s="392"/>
      <c r="Z146" s="65"/>
      <c r="AA146" s="70" t="s">
        <v>230</v>
      </c>
      <c r="AB146" s="59">
        <v>5</v>
      </c>
      <c r="AC146" s="60" t="s">
        <v>203</v>
      </c>
    </row>
    <row r="147" spans="1:29" ht="20.149999999999999" customHeight="1">
      <c r="A147" s="392"/>
      <c r="B147" s="65"/>
      <c r="C147" s="70"/>
      <c r="D147" s="59"/>
      <c r="E147" s="60"/>
      <c r="G147" s="399"/>
      <c r="H147" s="108"/>
      <c r="I147" s="108"/>
      <c r="J147" s="59"/>
      <c r="K147" s="60"/>
      <c r="M147" s="392"/>
      <c r="N147" s="65"/>
      <c r="O147" s="70"/>
      <c r="P147" s="59"/>
      <c r="Q147" s="60"/>
      <c r="S147" s="392"/>
      <c r="T147" s="65"/>
      <c r="U147" s="70"/>
      <c r="V147" s="59"/>
      <c r="W147" s="60"/>
      <c r="Y147" s="392"/>
      <c r="Z147" s="65"/>
      <c r="AA147" s="70" t="s">
        <v>268</v>
      </c>
      <c r="AB147" s="59">
        <v>5</v>
      </c>
      <c r="AC147" s="60" t="s">
        <v>203</v>
      </c>
    </row>
    <row r="148" spans="1:29" ht="20.149999999999999" customHeight="1">
      <c r="A148" s="393"/>
      <c r="B148" s="68"/>
      <c r="C148" s="88"/>
      <c r="D148" s="89"/>
      <c r="E148" s="75"/>
      <c r="G148" s="404"/>
      <c r="H148" s="145"/>
      <c r="I148" s="145"/>
      <c r="J148" s="89"/>
      <c r="K148" s="69"/>
      <c r="M148" s="392"/>
      <c r="N148" s="72"/>
      <c r="O148" s="70"/>
      <c r="P148" s="73"/>
      <c r="Q148" s="60"/>
      <c r="S148" s="393"/>
      <c r="T148" s="68"/>
      <c r="U148" s="88"/>
      <c r="V148" s="89"/>
      <c r="W148" s="75"/>
      <c r="Y148" s="393"/>
      <c r="Z148" s="68"/>
      <c r="AA148" s="88"/>
      <c r="AB148" s="89"/>
      <c r="AC148" s="69"/>
    </row>
    <row r="149" spans="1:29" ht="20.149999999999999" customHeight="1">
      <c r="A149" s="391" t="s">
        <v>210</v>
      </c>
      <c r="B149" s="74" t="e">
        <f>#REF!</f>
        <v>#REF!</v>
      </c>
      <c r="C149" s="74" t="s">
        <v>295</v>
      </c>
      <c r="D149" s="74">
        <v>40</v>
      </c>
      <c r="E149" s="85" t="s">
        <v>203</v>
      </c>
      <c r="G149" s="392" t="s">
        <v>210</v>
      </c>
      <c r="H149" s="71" t="e">
        <f>#REF!</f>
        <v>#REF!</v>
      </c>
      <c r="I149" s="71" t="s">
        <v>211</v>
      </c>
      <c r="J149" s="71">
        <v>65</v>
      </c>
      <c r="K149" s="123" t="s">
        <v>203</v>
      </c>
      <c r="M149" s="391" t="s">
        <v>210</v>
      </c>
      <c r="N149" s="74" t="e">
        <f>#REF!</f>
        <v>#REF!</v>
      </c>
      <c r="O149" s="74" t="s">
        <v>350</v>
      </c>
      <c r="P149" s="74">
        <v>50</v>
      </c>
      <c r="Q149" s="85" t="s">
        <v>203</v>
      </c>
      <c r="S149" s="391" t="s">
        <v>210</v>
      </c>
      <c r="T149" s="74" t="e">
        <f>#REF!</f>
        <v>#REF!</v>
      </c>
      <c r="U149" s="74" t="s">
        <v>351</v>
      </c>
      <c r="V149" s="74">
        <v>55</v>
      </c>
      <c r="W149" s="85" t="s">
        <v>203</v>
      </c>
      <c r="Y149" s="391" t="s">
        <v>210</v>
      </c>
      <c r="Z149" s="74" t="e">
        <f>#REF!</f>
        <v>#REF!</v>
      </c>
      <c r="AA149" s="161" t="s">
        <v>258</v>
      </c>
      <c r="AB149" s="161">
        <v>40</v>
      </c>
      <c r="AC149" s="156" t="s">
        <v>203</v>
      </c>
    </row>
    <row r="150" spans="1:29" ht="20.149999999999999" customHeight="1">
      <c r="A150" s="392"/>
      <c r="B150" s="65"/>
      <c r="C150" s="65" t="s">
        <v>352</v>
      </c>
      <c r="D150" s="65">
        <v>30</v>
      </c>
      <c r="E150" s="123" t="s">
        <v>203</v>
      </c>
      <c r="G150" s="392"/>
      <c r="H150" s="65"/>
      <c r="I150" s="65" t="s">
        <v>247</v>
      </c>
      <c r="J150" s="65">
        <v>10</v>
      </c>
      <c r="K150" s="87" t="s">
        <v>203</v>
      </c>
      <c r="M150" s="392"/>
      <c r="N150" s="65"/>
      <c r="O150" s="65" t="s">
        <v>353</v>
      </c>
      <c r="P150" s="65">
        <v>20</v>
      </c>
      <c r="Q150" s="87" t="s">
        <v>203</v>
      </c>
      <c r="S150" s="392"/>
      <c r="T150" s="65"/>
      <c r="U150" s="65" t="s">
        <v>295</v>
      </c>
      <c r="V150" s="65">
        <v>20</v>
      </c>
      <c r="W150" s="87" t="s">
        <v>203</v>
      </c>
      <c r="Y150" s="392"/>
      <c r="Z150" s="65"/>
      <c r="AA150" s="65" t="s">
        <v>266</v>
      </c>
      <c r="AB150" s="65">
        <v>20</v>
      </c>
      <c r="AC150" s="87" t="s">
        <v>203</v>
      </c>
    </row>
    <row r="151" spans="1:29" ht="20.149999999999999" customHeight="1">
      <c r="A151" s="392"/>
      <c r="B151" s="65"/>
      <c r="C151" s="70" t="s">
        <v>268</v>
      </c>
      <c r="D151" s="65">
        <v>5</v>
      </c>
      <c r="E151" s="60" t="s">
        <v>203</v>
      </c>
      <c r="G151" s="392"/>
      <c r="H151" s="65"/>
      <c r="I151" s="59" t="s">
        <v>354</v>
      </c>
      <c r="J151" s="59">
        <v>10</v>
      </c>
      <c r="K151" s="123" t="s">
        <v>203</v>
      </c>
      <c r="M151" s="392"/>
      <c r="N151" s="65"/>
      <c r="O151" s="65" t="s">
        <v>355</v>
      </c>
      <c r="P151" s="65">
        <v>10</v>
      </c>
      <c r="Q151" s="123" t="s">
        <v>203</v>
      </c>
      <c r="S151" s="392"/>
      <c r="T151" s="65"/>
      <c r="U151" s="65" t="s">
        <v>212</v>
      </c>
      <c r="V151" s="65">
        <v>10</v>
      </c>
      <c r="W151" s="123" t="s">
        <v>203</v>
      </c>
      <c r="Y151" s="392"/>
      <c r="Z151" s="65"/>
      <c r="AA151" s="65" t="s">
        <v>262</v>
      </c>
      <c r="AB151" s="65">
        <v>15</v>
      </c>
      <c r="AC151" s="87" t="s">
        <v>203</v>
      </c>
    </row>
    <row r="152" spans="1:29" ht="20.149999999999999" customHeight="1">
      <c r="A152" s="392"/>
      <c r="B152" s="65"/>
      <c r="C152" s="70"/>
      <c r="D152" s="65"/>
      <c r="E152" s="87"/>
      <c r="G152" s="392"/>
      <c r="H152" s="63"/>
      <c r="I152" s="65" t="s">
        <v>215</v>
      </c>
      <c r="J152" s="65"/>
      <c r="K152" s="60"/>
      <c r="M152" s="392"/>
      <c r="N152" s="65"/>
      <c r="O152" s="65" t="s">
        <v>356</v>
      </c>
      <c r="P152" s="65"/>
      <c r="Q152" s="87"/>
      <c r="S152" s="392"/>
      <c r="T152" s="65"/>
      <c r="U152" s="65"/>
      <c r="V152" s="65"/>
      <c r="W152" s="60"/>
      <c r="Y152" s="392"/>
      <c r="Z152" s="65"/>
      <c r="AA152" s="65"/>
      <c r="AB152" s="65"/>
      <c r="AC152" s="87"/>
    </row>
    <row r="153" spans="1:29" ht="20.149999999999999" customHeight="1">
      <c r="A153" s="392"/>
      <c r="B153" s="65"/>
      <c r="C153" s="70"/>
      <c r="D153" s="65"/>
      <c r="E153" s="123"/>
      <c r="G153" s="392"/>
      <c r="H153" s="71"/>
      <c r="I153" s="71"/>
      <c r="J153" s="71"/>
      <c r="K153" s="123"/>
      <c r="M153" s="392"/>
      <c r="N153" s="65"/>
      <c r="O153" s="65" t="s">
        <v>246</v>
      </c>
      <c r="P153" s="65"/>
      <c r="Q153" s="60"/>
      <c r="S153" s="392"/>
      <c r="T153" s="65"/>
      <c r="U153" s="65"/>
      <c r="V153" s="65"/>
      <c r="W153" s="60"/>
      <c r="Y153" s="392"/>
      <c r="Z153" s="65"/>
      <c r="AA153" s="65"/>
      <c r="AB153" s="65"/>
      <c r="AC153" s="123"/>
    </row>
    <row r="154" spans="1:29" ht="20.149999999999999" customHeight="1">
      <c r="A154" s="392"/>
      <c r="B154" s="65"/>
      <c r="C154" s="65"/>
      <c r="D154" s="65"/>
      <c r="E154" s="60"/>
      <c r="G154" s="392"/>
      <c r="H154" s="65"/>
      <c r="I154" s="65"/>
      <c r="J154" s="65"/>
      <c r="K154" s="87"/>
      <c r="M154" s="392"/>
      <c r="N154" s="65"/>
      <c r="P154" s="65"/>
      <c r="Q154" s="60"/>
      <c r="S154" s="392"/>
      <c r="T154" s="65"/>
      <c r="U154" s="65"/>
      <c r="V154" s="65"/>
      <c r="W154" s="60"/>
      <c r="Y154" s="392"/>
      <c r="Z154" s="65"/>
      <c r="AA154" s="65"/>
      <c r="AB154" s="65"/>
      <c r="AC154" s="60"/>
    </row>
    <row r="155" spans="1:29" ht="20.149999999999999" customHeight="1">
      <c r="A155" s="392"/>
      <c r="B155" s="59"/>
      <c r="C155" s="65"/>
      <c r="D155" s="65"/>
      <c r="E155" s="60"/>
      <c r="G155" s="392"/>
      <c r="H155" s="65"/>
      <c r="I155" s="65"/>
      <c r="J155" s="65"/>
      <c r="K155" s="123"/>
      <c r="M155" s="392"/>
      <c r="N155" s="59"/>
      <c r="O155" s="65"/>
      <c r="P155" s="65"/>
      <c r="Q155" s="60"/>
      <c r="S155" s="392"/>
      <c r="T155" s="59"/>
      <c r="U155" s="65"/>
      <c r="V155" s="65"/>
      <c r="W155" s="60"/>
      <c r="Y155" s="392"/>
      <c r="Z155" s="59"/>
      <c r="AA155" s="65"/>
      <c r="AB155" s="65"/>
      <c r="AC155" s="60"/>
    </row>
    <row r="156" spans="1:29" ht="20.149999999999999" customHeight="1">
      <c r="A156" s="393"/>
      <c r="B156" s="68"/>
      <c r="C156" s="68"/>
      <c r="D156" s="68"/>
      <c r="E156" s="75"/>
      <c r="G156" s="393"/>
      <c r="H156" s="68"/>
      <c r="I156" s="68"/>
      <c r="J156" s="68"/>
      <c r="K156" s="75"/>
      <c r="M156" s="393"/>
      <c r="N156" s="68"/>
      <c r="O156" s="68"/>
      <c r="P156" s="68"/>
      <c r="Q156" s="75"/>
      <c r="S156" s="393"/>
      <c r="T156" s="68"/>
      <c r="U156" s="68"/>
      <c r="V156" s="68"/>
      <c r="W156" s="75"/>
      <c r="Y156" s="393"/>
      <c r="Z156" s="68"/>
      <c r="AA156" s="68"/>
      <c r="AB156" s="68"/>
      <c r="AC156" s="75"/>
    </row>
    <row r="157" spans="1:29" ht="20.149999999999999" customHeight="1">
      <c r="A157" s="391" t="s">
        <v>210</v>
      </c>
      <c r="B157" s="58" t="str">
        <f>'113年11月格致'!F16</f>
        <v>麵筋絲瓜</v>
      </c>
      <c r="C157" s="76" t="s">
        <v>260</v>
      </c>
      <c r="D157" s="56">
        <v>65</v>
      </c>
      <c r="E157" s="60" t="s">
        <v>203</v>
      </c>
      <c r="G157" s="391" t="s">
        <v>210</v>
      </c>
      <c r="H157" s="55" t="str">
        <f>'113年11月格致'!F17</f>
        <v>滷大溪豆乾</v>
      </c>
      <c r="I157" s="55" t="s">
        <v>357</v>
      </c>
      <c r="J157" s="56">
        <v>30</v>
      </c>
      <c r="K157" s="60" t="s">
        <v>203</v>
      </c>
      <c r="M157" s="391" t="s">
        <v>210</v>
      </c>
      <c r="N157" s="55" t="str">
        <f>'113年11月格致'!F18</f>
        <v>清炒大白菜</v>
      </c>
      <c r="O157" s="74" t="s">
        <v>308</v>
      </c>
      <c r="P157" s="56">
        <v>65</v>
      </c>
      <c r="Q157" s="60" t="s">
        <v>203</v>
      </c>
      <c r="S157" s="391" t="s">
        <v>210</v>
      </c>
      <c r="T157" s="58" t="str">
        <f>'113年11月格致'!F19</f>
        <v>椒鹽海鮮丸*2</v>
      </c>
      <c r="U157" s="76" t="s">
        <v>309</v>
      </c>
      <c r="V157" s="56">
        <v>2</v>
      </c>
      <c r="W157" s="57" t="s">
        <v>235</v>
      </c>
      <c r="Y157" s="391" t="s">
        <v>210</v>
      </c>
      <c r="Z157" s="55" t="str">
        <f>'113年11月格致'!F20</f>
        <v>八角毛豆莢</v>
      </c>
      <c r="AA157" s="55" t="s">
        <v>358</v>
      </c>
      <c r="AB157" s="56">
        <v>65</v>
      </c>
      <c r="AC157" s="57" t="s">
        <v>203</v>
      </c>
    </row>
    <row r="158" spans="1:29" ht="20.149999999999999" customHeight="1">
      <c r="A158" s="392"/>
      <c r="B158" s="58"/>
      <c r="C158" s="58" t="s">
        <v>359</v>
      </c>
      <c r="D158" s="59">
        <v>5</v>
      </c>
      <c r="E158" s="60" t="s">
        <v>203</v>
      </c>
      <c r="G158" s="392"/>
      <c r="H158" s="58"/>
      <c r="I158" s="58" t="s">
        <v>328</v>
      </c>
      <c r="J158" s="59">
        <v>30</v>
      </c>
      <c r="K158" s="60" t="s">
        <v>203</v>
      </c>
      <c r="M158" s="392"/>
      <c r="N158" s="58"/>
      <c r="O158" s="58" t="s">
        <v>269</v>
      </c>
      <c r="P158" s="59">
        <v>8</v>
      </c>
      <c r="Q158" s="60" t="s">
        <v>203</v>
      </c>
      <c r="S158" s="392"/>
      <c r="T158" s="58"/>
      <c r="U158" s="58"/>
      <c r="V158" s="59"/>
      <c r="W158" s="60"/>
      <c r="Y158" s="392"/>
      <c r="Z158" s="58"/>
      <c r="AA158" s="58"/>
      <c r="AB158" s="59"/>
      <c r="AC158" s="60"/>
    </row>
    <row r="159" spans="1:29" ht="20.149999999999999" customHeight="1">
      <c r="A159" s="392"/>
      <c r="B159" s="63"/>
      <c r="C159" s="64" t="s">
        <v>291</v>
      </c>
      <c r="D159" s="65">
        <v>10</v>
      </c>
      <c r="E159" s="60" t="s">
        <v>203</v>
      </c>
      <c r="G159" s="392"/>
      <c r="H159" s="63"/>
      <c r="I159" s="64" t="s">
        <v>324</v>
      </c>
      <c r="J159" s="65">
        <v>10</v>
      </c>
      <c r="K159" s="60" t="s">
        <v>203</v>
      </c>
      <c r="M159" s="392"/>
      <c r="N159" s="63"/>
      <c r="O159" s="64" t="s">
        <v>354</v>
      </c>
      <c r="P159" s="65">
        <v>10</v>
      </c>
      <c r="Q159" s="60" t="s">
        <v>203</v>
      </c>
      <c r="S159" s="392"/>
      <c r="T159" s="63"/>
      <c r="U159" s="64"/>
      <c r="V159" s="65"/>
      <c r="W159" s="60"/>
      <c r="Y159" s="392"/>
      <c r="Z159" s="63"/>
      <c r="AA159" s="64"/>
      <c r="AB159" s="65"/>
      <c r="AC159" s="60"/>
    </row>
    <row r="160" spans="1:29" ht="20.149999999999999" customHeight="1">
      <c r="A160" s="392"/>
      <c r="B160" s="63"/>
      <c r="C160" s="64"/>
      <c r="D160" s="65"/>
      <c r="E160" s="60"/>
      <c r="G160" s="392"/>
      <c r="H160" s="63"/>
      <c r="I160" s="64"/>
      <c r="J160" s="65"/>
      <c r="K160" s="60"/>
      <c r="M160" s="392"/>
      <c r="N160" s="63"/>
      <c r="O160" s="64"/>
      <c r="P160" s="65"/>
      <c r="Q160" s="60"/>
      <c r="S160" s="392"/>
      <c r="T160" s="63"/>
      <c r="U160" s="64"/>
      <c r="V160" s="65"/>
      <c r="W160" s="60"/>
      <c r="Y160" s="392"/>
      <c r="Z160" s="63"/>
      <c r="AA160" s="64"/>
      <c r="AB160" s="65"/>
      <c r="AC160" s="60"/>
    </row>
    <row r="161" spans="1:29" ht="20.149999999999999" customHeight="1">
      <c r="A161" s="392"/>
      <c r="B161" s="63"/>
      <c r="C161" s="64"/>
      <c r="D161" s="65"/>
      <c r="E161" s="60"/>
      <c r="G161" s="392"/>
      <c r="H161" s="63"/>
      <c r="I161" s="64"/>
      <c r="J161" s="65"/>
      <c r="K161" s="60"/>
      <c r="M161" s="392"/>
      <c r="N161" s="63"/>
      <c r="O161" s="64"/>
      <c r="P161" s="65"/>
      <c r="Q161" s="60"/>
      <c r="S161" s="392"/>
      <c r="T161" s="63"/>
      <c r="U161" s="64"/>
      <c r="V161" s="65"/>
      <c r="W161" s="60"/>
      <c r="Y161" s="392"/>
      <c r="Z161" s="63"/>
      <c r="AA161" s="64"/>
      <c r="AB161" s="65"/>
      <c r="AC161" s="60"/>
    </row>
    <row r="162" spans="1:29" ht="20.149999999999999" customHeight="1">
      <c r="A162" s="393"/>
      <c r="B162" s="63"/>
      <c r="C162" s="64"/>
      <c r="D162" s="65"/>
      <c r="E162" s="60"/>
      <c r="G162" s="393"/>
      <c r="H162" s="66"/>
      <c r="I162" s="67"/>
      <c r="J162" s="68"/>
      <c r="K162" s="69"/>
      <c r="M162" s="393"/>
      <c r="N162" s="66"/>
      <c r="O162" s="67"/>
      <c r="P162" s="68"/>
      <c r="Q162" s="75"/>
      <c r="S162" s="393"/>
      <c r="T162" s="63"/>
      <c r="U162" s="64"/>
      <c r="V162" s="65"/>
      <c r="W162" s="60"/>
      <c r="Y162" s="393"/>
      <c r="Z162" s="66"/>
      <c r="AA162" s="67"/>
      <c r="AB162" s="65"/>
      <c r="AC162" s="60"/>
    </row>
    <row r="163" spans="1:29" ht="20.149999999999999" customHeight="1">
      <c r="A163" s="391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203</v>
      </c>
      <c r="G163" s="391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203</v>
      </c>
      <c r="M163" s="391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203</v>
      </c>
      <c r="S163" s="391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203</v>
      </c>
      <c r="Y163" s="391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203</v>
      </c>
    </row>
    <row r="164" spans="1:29" ht="20.149999999999999" customHeight="1">
      <c r="A164" s="392"/>
      <c r="B164" s="58"/>
      <c r="C164" s="58"/>
      <c r="D164" s="59"/>
      <c r="E164" s="60"/>
      <c r="G164" s="392"/>
      <c r="H164" s="58"/>
      <c r="I164" s="58"/>
      <c r="J164" s="59"/>
      <c r="K164" s="60"/>
      <c r="M164" s="392"/>
      <c r="N164" s="58"/>
      <c r="O164" s="58"/>
      <c r="P164" s="65"/>
      <c r="Q164" s="60"/>
      <c r="S164" s="392"/>
      <c r="T164" s="58"/>
      <c r="U164" s="58"/>
      <c r="V164" s="65"/>
      <c r="W164" s="60"/>
      <c r="Y164" s="392"/>
      <c r="Z164" s="58"/>
      <c r="AA164" s="58"/>
      <c r="AB164" s="65"/>
      <c r="AC164" s="60"/>
    </row>
    <row r="165" spans="1:29" ht="20.149999999999999" customHeight="1">
      <c r="A165" s="392"/>
      <c r="B165" s="63"/>
      <c r="C165" s="64"/>
      <c r="D165" s="65"/>
      <c r="E165" s="60"/>
      <c r="G165" s="392"/>
      <c r="H165" s="63"/>
      <c r="I165" s="64"/>
      <c r="J165" s="65"/>
      <c r="K165" s="60"/>
      <c r="M165" s="392"/>
      <c r="N165" s="63"/>
      <c r="O165" s="64"/>
      <c r="P165" s="65"/>
      <c r="Q165" s="60"/>
      <c r="S165" s="392"/>
      <c r="T165" s="63"/>
      <c r="U165" s="64"/>
      <c r="V165" s="65"/>
      <c r="W165" s="60"/>
      <c r="Y165" s="392"/>
      <c r="Z165" s="63"/>
      <c r="AA165" s="64"/>
      <c r="AB165" s="65"/>
      <c r="AC165" s="60"/>
    </row>
    <row r="166" spans="1:29" ht="20.149999999999999" customHeight="1">
      <c r="A166" s="392"/>
      <c r="B166" s="63"/>
      <c r="C166" s="64"/>
      <c r="D166" s="65"/>
      <c r="E166" s="60"/>
      <c r="G166" s="392"/>
      <c r="H166" s="63"/>
      <c r="I166" s="64"/>
      <c r="J166" s="65"/>
      <c r="K166" s="60"/>
      <c r="M166" s="392"/>
      <c r="N166" s="63"/>
      <c r="O166" s="64"/>
      <c r="P166" s="65"/>
      <c r="Q166" s="60"/>
      <c r="S166" s="392"/>
      <c r="T166" s="63"/>
      <c r="U166" s="64"/>
      <c r="V166" s="65"/>
      <c r="W166" s="60"/>
      <c r="Y166" s="392"/>
      <c r="Z166" s="63"/>
      <c r="AA166" s="64"/>
      <c r="AB166" s="65"/>
      <c r="AC166" s="60"/>
    </row>
    <row r="167" spans="1:29" ht="20.149999999999999" customHeight="1">
      <c r="A167" s="392"/>
      <c r="B167" s="63"/>
      <c r="C167" s="64"/>
      <c r="D167" s="65"/>
      <c r="E167" s="60"/>
      <c r="G167" s="392"/>
      <c r="H167" s="63"/>
      <c r="I167" s="64"/>
      <c r="J167" s="65"/>
      <c r="K167" s="60"/>
      <c r="M167" s="392"/>
      <c r="N167" s="63"/>
      <c r="O167" s="64"/>
      <c r="P167" s="65"/>
      <c r="Q167" s="60"/>
      <c r="S167" s="392"/>
      <c r="T167" s="63"/>
      <c r="U167" s="64"/>
      <c r="V167" s="65"/>
      <c r="W167" s="60"/>
      <c r="Y167" s="392"/>
      <c r="Z167" s="63"/>
      <c r="AA167" s="64"/>
      <c r="AB167" s="65"/>
      <c r="AC167" s="60"/>
    </row>
    <row r="168" spans="1:29" ht="20.149999999999999" customHeight="1">
      <c r="A168" s="392"/>
      <c r="B168" s="63"/>
      <c r="C168" s="64"/>
      <c r="D168" s="65"/>
      <c r="E168" s="60"/>
      <c r="G168" s="392"/>
      <c r="H168" s="63"/>
      <c r="I168" s="64"/>
      <c r="J168" s="68"/>
      <c r="K168" s="69"/>
      <c r="M168" s="393"/>
      <c r="N168" s="66"/>
      <c r="O168" s="67"/>
      <c r="P168" s="68"/>
      <c r="Q168" s="69"/>
      <c r="S168" s="393"/>
      <c r="T168" s="66"/>
      <c r="U168" s="67"/>
      <c r="V168" s="68"/>
      <c r="W168" s="69"/>
      <c r="Y168" s="392"/>
      <c r="Z168" s="63"/>
      <c r="AA168" s="64"/>
      <c r="AB168" s="65"/>
      <c r="AC168" s="60"/>
    </row>
    <row r="169" spans="1:29" ht="20.149999999999999" customHeight="1">
      <c r="A169" s="391" t="s">
        <v>218</v>
      </c>
      <c r="B169" s="77" t="e">
        <f>#REF!</f>
        <v>#REF!</v>
      </c>
      <c r="C169" s="55" t="s">
        <v>351</v>
      </c>
      <c r="D169" s="74">
        <v>40</v>
      </c>
      <c r="E169" s="87" t="s">
        <v>203</v>
      </c>
      <c r="G169" s="391" t="s">
        <v>218</v>
      </c>
      <c r="H169" s="77" t="e">
        <f>#REF!</f>
        <v>#REF!</v>
      </c>
      <c r="I169" s="74" t="s">
        <v>284</v>
      </c>
      <c r="J169" s="99">
        <v>1</v>
      </c>
      <c r="K169" s="87" t="s">
        <v>203</v>
      </c>
      <c r="M169" s="392" t="s">
        <v>218</v>
      </c>
      <c r="N169" s="104" t="e">
        <f>#REF!</f>
        <v>#REF!</v>
      </c>
      <c r="O169" s="150" t="s">
        <v>266</v>
      </c>
      <c r="P169" s="151">
        <v>10</v>
      </c>
      <c r="Q169" s="86" t="s">
        <v>203</v>
      </c>
      <c r="S169" s="392" t="s">
        <v>218</v>
      </c>
      <c r="T169" s="104" t="e">
        <f>#REF!</f>
        <v>#REF!</v>
      </c>
      <c r="U169" s="74" t="s">
        <v>360</v>
      </c>
      <c r="V169" s="99">
        <v>25</v>
      </c>
      <c r="W169" s="60" t="s">
        <v>203</v>
      </c>
      <c r="Y169" s="391" t="s">
        <v>218</v>
      </c>
      <c r="Z169" s="77" t="e">
        <f>#REF!</f>
        <v>#REF!</v>
      </c>
      <c r="AA169" s="74" t="s">
        <v>295</v>
      </c>
      <c r="AB169" s="56">
        <v>20</v>
      </c>
      <c r="AC169" s="85" t="s">
        <v>203</v>
      </c>
    </row>
    <row r="170" spans="1:29" ht="20.149999999999999" customHeight="1">
      <c r="A170" s="392"/>
      <c r="B170" s="78"/>
      <c r="C170" s="58" t="s">
        <v>270</v>
      </c>
      <c r="D170" s="71">
        <v>1</v>
      </c>
      <c r="E170" s="87" t="s">
        <v>203</v>
      </c>
      <c r="G170" s="392"/>
      <c r="H170" s="78"/>
      <c r="I170" s="59" t="s">
        <v>288</v>
      </c>
      <c r="J170" s="59">
        <v>1</v>
      </c>
      <c r="K170" s="123" t="s">
        <v>203</v>
      </c>
      <c r="M170" s="392"/>
      <c r="N170" s="78"/>
      <c r="O170" s="152" t="s">
        <v>282</v>
      </c>
      <c r="P170" s="147">
        <v>15</v>
      </c>
      <c r="Q170" s="60" t="s">
        <v>203</v>
      </c>
      <c r="S170" s="392"/>
      <c r="T170" s="78"/>
      <c r="U170" s="59" t="s">
        <v>361</v>
      </c>
      <c r="V170" s="59">
        <v>8</v>
      </c>
      <c r="W170" s="60" t="s">
        <v>203</v>
      </c>
      <c r="Y170" s="392"/>
      <c r="Z170" s="78"/>
      <c r="AA170" s="59" t="s">
        <v>221</v>
      </c>
      <c r="AB170" s="59"/>
      <c r="AC170" s="87"/>
    </row>
    <row r="171" spans="1:29" ht="20.149999999999999" customHeight="1">
      <c r="A171" s="392"/>
      <c r="B171" s="63"/>
      <c r="C171" s="59"/>
      <c r="D171" s="59"/>
      <c r="E171" s="87"/>
      <c r="G171" s="392"/>
      <c r="H171" s="63"/>
      <c r="I171" s="79" t="s">
        <v>332</v>
      </c>
      <c r="J171" s="65"/>
      <c r="K171" s="86"/>
      <c r="M171" s="392"/>
      <c r="N171" s="149"/>
      <c r="O171" s="65" t="s">
        <v>345</v>
      </c>
      <c r="P171" s="65">
        <v>15</v>
      </c>
      <c r="Q171" s="87" t="s">
        <v>203</v>
      </c>
      <c r="S171" s="392"/>
      <c r="T171" s="63"/>
      <c r="U171" s="79"/>
      <c r="V171" s="59"/>
      <c r="W171" s="60"/>
      <c r="Y171" s="392"/>
      <c r="Z171" s="63"/>
      <c r="AA171" s="79"/>
      <c r="AB171" s="65"/>
      <c r="AC171" s="60"/>
    </row>
    <row r="172" spans="1:29" ht="20.149999999999999" customHeight="1">
      <c r="A172" s="392"/>
      <c r="B172" s="63"/>
      <c r="C172" s="146"/>
      <c r="D172" s="147"/>
      <c r="E172" s="87"/>
      <c r="G172" s="392"/>
      <c r="H172" s="63"/>
      <c r="I172" s="153" t="s">
        <v>362</v>
      </c>
      <c r="J172" s="101">
        <v>15</v>
      </c>
      <c r="K172" s="60"/>
      <c r="M172" s="392"/>
      <c r="N172" s="63"/>
      <c r="O172" s="64" t="s">
        <v>286</v>
      </c>
      <c r="P172" s="65">
        <v>5</v>
      </c>
      <c r="Q172" s="60" t="s">
        <v>203</v>
      </c>
      <c r="S172" s="392"/>
      <c r="T172" s="63"/>
      <c r="U172" s="64"/>
      <c r="V172" s="65"/>
      <c r="W172" s="60"/>
      <c r="Y172" s="392"/>
      <c r="Z172" s="63"/>
      <c r="AA172" s="64"/>
      <c r="AB172" s="65"/>
      <c r="AC172" s="60"/>
    </row>
    <row r="173" spans="1:29" ht="20.149999999999999" customHeight="1">
      <c r="A173" s="393"/>
      <c r="B173" s="66"/>
      <c r="C173" s="67"/>
      <c r="D173" s="68"/>
      <c r="E173" s="69"/>
      <c r="G173" s="393"/>
      <c r="H173" s="66"/>
      <c r="I173" s="67"/>
      <c r="J173" s="68"/>
      <c r="K173" s="69"/>
      <c r="M173" s="393"/>
      <c r="N173" s="66"/>
      <c r="O173" s="67"/>
      <c r="P173" s="68"/>
      <c r="Q173" s="69"/>
      <c r="S173" s="393"/>
      <c r="T173" s="66"/>
      <c r="U173" s="67"/>
      <c r="V173" s="68"/>
      <c r="W173" s="69"/>
      <c r="Y173" s="393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395">
        <f>A132+7</f>
        <v>45621</v>
      </c>
      <c r="B175" s="395"/>
      <c r="C175" s="395"/>
      <c r="D175" s="396">
        <v>42415</v>
      </c>
      <c r="E175" s="396"/>
      <c r="G175" s="395">
        <f>A175+1</f>
        <v>45622</v>
      </c>
      <c r="H175" s="395"/>
      <c r="I175" s="395"/>
      <c r="J175" s="396">
        <f>G175</f>
        <v>45622</v>
      </c>
      <c r="K175" s="396"/>
      <c r="M175" s="395">
        <f>G175+1</f>
        <v>45623</v>
      </c>
      <c r="N175" s="395"/>
      <c r="O175" s="395"/>
      <c r="P175" s="396">
        <f>M175</f>
        <v>45623</v>
      </c>
      <c r="Q175" s="396"/>
      <c r="S175" s="395">
        <f>M175+1</f>
        <v>45624</v>
      </c>
      <c r="T175" s="395"/>
      <c r="U175" s="395"/>
      <c r="V175" s="396">
        <f>S175</f>
        <v>45624</v>
      </c>
      <c r="W175" s="396"/>
      <c r="Y175" s="395">
        <f>S175+1</f>
        <v>45625</v>
      </c>
      <c r="Z175" s="395"/>
      <c r="AA175" s="395"/>
      <c r="AB175" s="396">
        <f>Y175</f>
        <v>45625</v>
      </c>
      <c r="AC175" s="396"/>
    </row>
    <row r="176" spans="1:29" ht="20.149999999999999" customHeight="1">
      <c r="A176" s="391" t="s">
        <v>202</v>
      </c>
      <c r="B176" s="55" t="e">
        <f>#REF!</f>
        <v>#REF!</v>
      </c>
      <c r="C176" s="55" t="s">
        <v>363</v>
      </c>
      <c r="D176" s="56">
        <v>80</v>
      </c>
      <c r="E176" s="85" t="s">
        <v>203</v>
      </c>
      <c r="G176" s="391" t="s">
        <v>202</v>
      </c>
      <c r="H176" s="55" t="e">
        <f>#REF!</f>
        <v>#REF!</v>
      </c>
      <c r="I176" s="55" t="s">
        <v>222</v>
      </c>
      <c r="J176" s="56">
        <v>80</v>
      </c>
      <c r="K176" s="85" t="s">
        <v>203</v>
      </c>
      <c r="M176" s="392" t="s">
        <v>202</v>
      </c>
      <c r="N176" s="76" t="e">
        <f>#REF!</f>
        <v>#REF!</v>
      </c>
      <c r="O176" s="55" t="s">
        <v>204</v>
      </c>
      <c r="P176" s="56">
        <v>65</v>
      </c>
      <c r="Q176" s="85" t="s">
        <v>203</v>
      </c>
      <c r="S176" s="399" t="s">
        <v>202</v>
      </c>
      <c r="T176" s="76" t="e">
        <f>#REF!</f>
        <v>#REF!</v>
      </c>
      <c r="U176" s="55" t="s">
        <v>204</v>
      </c>
      <c r="V176" s="56">
        <v>65</v>
      </c>
      <c r="W176" s="85" t="s">
        <v>203</v>
      </c>
      <c r="Y176" s="391" t="s">
        <v>202</v>
      </c>
      <c r="Z176" s="55" t="e">
        <f>#REF!</f>
        <v>#REF!</v>
      </c>
      <c r="AA176" s="55" t="s">
        <v>204</v>
      </c>
      <c r="AB176" s="56">
        <v>65</v>
      </c>
      <c r="AC176" s="85" t="s">
        <v>203</v>
      </c>
    </row>
    <row r="177" spans="1:29" ht="20.149999999999999" customHeight="1">
      <c r="A177" s="392"/>
      <c r="B177" s="58"/>
      <c r="C177" s="58" t="s">
        <v>211</v>
      </c>
      <c r="D177" s="65">
        <v>20</v>
      </c>
      <c r="E177" s="86" t="s">
        <v>203</v>
      </c>
      <c r="G177" s="392"/>
      <c r="H177" s="58"/>
      <c r="I177" s="64" t="s">
        <v>294</v>
      </c>
      <c r="J177" s="65">
        <v>1</v>
      </c>
      <c r="K177" s="86" t="s">
        <v>203</v>
      </c>
      <c r="M177" s="392"/>
      <c r="N177" s="58"/>
      <c r="O177" s="64" t="s">
        <v>205</v>
      </c>
      <c r="P177" s="65">
        <v>15</v>
      </c>
      <c r="Q177" s="86" t="s">
        <v>203</v>
      </c>
      <c r="S177" s="399"/>
      <c r="T177" s="58"/>
      <c r="U177" s="64" t="s">
        <v>226</v>
      </c>
      <c r="V177" s="65">
        <v>15</v>
      </c>
      <c r="W177" s="86" t="s">
        <v>203</v>
      </c>
      <c r="Y177" s="392"/>
      <c r="Z177" s="58"/>
      <c r="AA177" s="64" t="s">
        <v>227</v>
      </c>
      <c r="AB177" s="65">
        <v>15</v>
      </c>
      <c r="AC177" s="86" t="s">
        <v>203</v>
      </c>
    </row>
    <row r="178" spans="1:29" ht="20.149999999999999" customHeight="1">
      <c r="A178" s="392"/>
      <c r="B178" s="61"/>
      <c r="C178" s="62" t="s">
        <v>206</v>
      </c>
      <c r="D178" s="59">
        <v>10</v>
      </c>
      <c r="E178" s="60" t="s">
        <v>203</v>
      </c>
      <c r="G178" s="392"/>
      <c r="H178" s="61"/>
      <c r="I178" s="62" t="s">
        <v>364</v>
      </c>
      <c r="J178" s="59"/>
      <c r="K178" s="87"/>
      <c r="M178" s="392"/>
      <c r="N178" s="61"/>
      <c r="O178" s="108"/>
      <c r="P178" s="59"/>
      <c r="Q178" s="60"/>
      <c r="S178" s="392"/>
      <c r="T178" s="61"/>
      <c r="U178" s="58"/>
      <c r="V178" s="59"/>
      <c r="W178" s="60"/>
      <c r="Y178" s="392"/>
      <c r="Z178" s="61"/>
      <c r="AA178" s="62"/>
      <c r="AB178" s="59"/>
      <c r="AC178" s="60"/>
    </row>
    <row r="179" spans="1:29" ht="20.149999999999999" customHeight="1">
      <c r="A179" s="392"/>
      <c r="B179" s="61"/>
      <c r="C179" s="62" t="s">
        <v>217</v>
      </c>
      <c r="D179" s="59">
        <v>5</v>
      </c>
      <c r="E179" s="60" t="s">
        <v>203</v>
      </c>
      <c r="G179" s="392"/>
      <c r="H179" s="61"/>
      <c r="I179" s="62"/>
      <c r="J179" s="59"/>
      <c r="K179" s="86"/>
      <c r="M179" s="392"/>
      <c r="N179" s="61"/>
      <c r="O179" s="108"/>
      <c r="P179" s="59"/>
      <c r="Q179" s="60"/>
      <c r="S179" s="392"/>
      <c r="T179" s="61"/>
      <c r="U179" s="62"/>
      <c r="V179" s="59"/>
      <c r="W179" s="60"/>
      <c r="Y179" s="392"/>
      <c r="Z179" s="61"/>
      <c r="AA179" s="62"/>
      <c r="AB179" s="59"/>
      <c r="AC179" s="60"/>
    </row>
    <row r="180" spans="1:29" ht="20.149999999999999" customHeight="1">
      <c r="A180" s="392"/>
      <c r="B180" s="61"/>
      <c r="C180" s="62" t="s">
        <v>214</v>
      </c>
      <c r="D180" s="59">
        <v>10</v>
      </c>
      <c r="E180" s="60" t="s">
        <v>203</v>
      </c>
      <c r="G180" s="392"/>
      <c r="H180" s="61"/>
      <c r="I180" s="64"/>
      <c r="J180" s="65"/>
      <c r="K180" s="60"/>
      <c r="M180" s="392"/>
      <c r="N180" s="61"/>
      <c r="O180" s="62"/>
      <c r="P180" s="59"/>
      <c r="Q180" s="60"/>
      <c r="S180" s="392"/>
      <c r="T180" s="61"/>
      <c r="U180" s="62"/>
      <c r="V180" s="59"/>
      <c r="W180" s="60"/>
      <c r="Y180" s="392"/>
      <c r="Z180" s="61"/>
      <c r="AA180" s="62"/>
      <c r="AB180" s="59"/>
      <c r="AC180" s="60"/>
    </row>
    <row r="181" spans="1:29" ht="20.149999999999999" customHeight="1">
      <c r="A181" s="392"/>
      <c r="B181" s="63"/>
      <c r="C181" s="64" t="s">
        <v>288</v>
      </c>
      <c r="D181" s="65">
        <v>0.5</v>
      </c>
      <c r="E181" s="60" t="s">
        <v>203</v>
      </c>
      <c r="G181" s="392"/>
      <c r="H181" s="63"/>
      <c r="I181" s="64"/>
      <c r="J181" s="65"/>
      <c r="K181" s="60"/>
      <c r="M181" s="392"/>
      <c r="N181" s="63"/>
      <c r="O181" s="64"/>
      <c r="P181" s="65"/>
      <c r="Q181" s="60"/>
      <c r="S181" s="392"/>
      <c r="T181" s="63"/>
      <c r="U181" s="64"/>
      <c r="V181" s="65"/>
      <c r="W181" s="60"/>
      <c r="Y181" s="392"/>
      <c r="Z181" s="63"/>
      <c r="AA181" s="64"/>
      <c r="AB181" s="65"/>
      <c r="AC181" s="60"/>
    </row>
    <row r="182" spans="1:29" ht="20.149999999999999" customHeight="1">
      <c r="A182" s="392"/>
      <c r="B182" s="63"/>
      <c r="C182" s="64" t="s">
        <v>213</v>
      </c>
      <c r="D182" s="65">
        <v>10</v>
      </c>
      <c r="E182" s="60" t="s">
        <v>203</v>
      </c>
      <c r="G182" s="392"/>
      <c r="H182" s="63"/>
      <c r="I182" s="64"/>
      <c r="J182" s="65"/>
      <c r="K182" s="60"/>
      <c r="M182" s="392"/>
      <c r="N182" s="63"/>
      <c r="O182" s="64"/>
      <c r="P182" s="65"/>
      <c r="Q182" s="60"/>
      <c r="S182" s="392"/>
      <c r="T182" s="63"/>
      <c r="U182" s="64"/>
      <c r="V182" s="65"/>
      <c r="W182" s="60"/>
      <c r="Y182" s="392"/>
      <c r="Z182" s="63"/>
      <c r="AA182" s="64"/>
      <c r="AB182" s="65"/>
      <c r="AC182" s="60"/>
    </row>
    <row r="183" spans="1:29" ht="20.149999999999999" customHeight="1">
      <c r="A183" s="393"/>
      <c r="B183" s="66"/>
      <c r="C183" s="67"/>
      <c r="D183" s="68"/>
      <c r="E183" s="69"/>
      <c r="G183" s="393"/>
      <c r="H183" s="66"/>
      <c r="I183" s="67"/>
      <c r="J183" s="68"/>
      <c r="K183" s="69"/>
      <c r="M183" s="393"/>
      <c r="N183" s="66"/>
      <c r="O183" s="67"/>
      <c r="P183" s="68"/>
      <c r="Q183" s="69"/>
      <c r="S183" s="393"/>
      <c r="T183" s="66"/>
      <c r="U183" s="67"/>
      <c r="V183" s="68"/>
      <c r="W183" s="69"/>
      <c r="Y183" s="393"/>
      <c r="Z183" s="66"/>
      <c r="AA183" s="67"/>
      <c r="AB183" s="68"/>
      <c r="AC183" s="69"/>
    </row>
    <row r="184" spans="1:29" ht="20.149999999999999" customHeight="1">
      <c r="A184" s="391" t="s">
        <v>5</v>
      </c>
      <c r="B184" s="65" t="e">
        <f>#REF!</f>
        <v>#REF!</v>
      </c>
      <c r="C184" s="55" t="s">
        <v>365</v>
      </c>
      <c r="D184" s="59">
        <v>1</v>
      </c>
      <c r="E184" s="85" t="s">
        <v>235</v>
      </c>
      <c r="G184" s="391" t="s">
        <v>5</v>
      </c>
      <c r="H184" s="65" t="e">
        <f>#REF!</f>
        <v>#REF!</v>
      </c>
      <c r="I184" s="154" t="s">
        <v>258</v>
      </c>
      <c r="J184" s="155">
        <v>40</v>
      </c>
      <c r="K184" s="156" t="s">
        <v>203</v>
      </c>
      <c r="M184" s="391" t="s">
        <v>5</v>
      </c>
      <c r="N184" s="65" t="e">
        <f>#REF!</f>
        <v>#REF!</v>
      </c>
      <c r="O184" s="70" t="s">
        <v>231</v>
      </c>
      <c r="P184" s="59">
        <v>40</v>
      </c>
      <c r="Q184" s="85" t="s">
        <v>203</v>
      </c>
      <c r="S184" s="391" t="s">
        <v>5</v>
      </c>
      <c r="T184" s="74" t="e">
        <f>#REF!</f>
        <v>#REF!</v>
      </c>
      <c r="U184" s="70" t="s">
        <v>300</v>
      </c>
      <c r="V184" s="59">
        <v>50</v>
      </c>
      <c r="W184" s="60" t="s">
        <v>203</v>
      </c>
      <c r="Y184" s="392" t="s">
        <v>5</v>
      </c>
      <c r="Z184" s="71" t="e">
        <f>#REF!</f>
        <v>#REF!</v>
      </c>
      <c r="AA184" s="122" t="s">
        <v>338</v>
      </c>
      <c r="AB184" s="71">
        <v>75</v>
      </c>
      <c r="AC184" s="86" t="s">
        <v>203</v>
      </c>
    </row>
    <row r="185" spans="1:29" ht="20.149999999999999" customHeight="1">
      <c r="A185" s="392"/>
      <c r="B185" s="71"/>
      <c r="C185" s="58"/>
      <c r="D185" s="59"/>
      <c r="E185" s="87"/>
      <c r="G185" s="392"/>
      <c r="H185" s="70"/>
      <c r="I185" s="155" t="s">
        <v>295</v>
      </c>
      <c r="J185" s="157">
        <v>8</v>
      </c>
      <c r="K185" s="135" t="s">
        <v>203</v>
      </c>
      <c r="M185" s="392"/>
      <c r="N185" s="71"/>
      <c r="O185" s="58" t="s">
        <v>366</v>
      </c>
      <c r="P185" s="59">
        <v>35</v>
      </c>
      <c r="Q185" s="87" t="s">
        <v>203</v>
      </c>
      <c r="S185" s="392"/>
      <c r="T185" s="71"/>
      <c r="U185" s="70" t="s">
        <v>367</v>
      </c>
      <c r="V185" s="59">
        <v>50</v>
      </c>
      <c r="W185" s="60" t="s">
        <v>203</v>
      </c>
      <c r="Y185" s="392"/>
      <c r="Z185" s="71"/>
      <c r="AA185" s="58" t="s">
        <v>368</v>
      </c>
      <c r="AB185" s="59">
        <v>25</v>
      </c>
      <c r="AC185" s="60" t="s">
        <v>203</v>
      </c>
    </row>
    <row r="186" spans="1:29" ht="20.149999999999999" customHeight="1">
      <c r="A186" s="392"/>
      <c r="B186" s="71"/>
      <c r="C186" s="58"/>
      <c r="D186" s="59"/>
      <c r="E186" s="86"/>
      <c r="G186" s="392"/>
      <c r="H186" s="71"/>
      <c r="I186" s="154" t="s">
        <v>284</v>
      </c>
      <c r="J186" s="155">
        <v>1</v>
      </c>
      <c r="K186" s="133" t="s">
        <v>203</v>
      </c>
      <c r="M186" s="392"/>
      <c r="N186" s="71"/>
      <c r="O186" s="58" t="s">
        <v>369</v>
      </c>
      <c r="P186" s="59">
        <v>25</v>
      </c>
      <c r="Q186" s="123" t="s">
        <v>203</v>
      </c>
      <c r="S186" s="392"/>
      <c r="T186" s="71"/>
      <c r="U186" s="70" t="s">
        <v>246</v>
      </c>
      <c r="V186" s="59"/>
      <c r="W186" s="60"/>
      <c r="Y186" s="392"/>
      <c r="Z186" s="71"/>
      <c r="AA186" s="162" t="s">
        <v>370</v>
      </c>
      <c r="AB186" s="59">
        <v>5</v>
      </c>
      <c r="AC186" s="60" t="s">
        <v>203</v>
      </c>
    </row>
    <row r="187" spans="1:29" ht="20.149999999999999" customHeight="1">
      <c r="A187" s="392"/>
      <c r="B187" s="71"/>
      <c r="C187" s="148"/>
      <c r="D187" s="59"/>
      <c r="E187" s="60"/>
      <c r="G187" s="392"/>
      <c r="H187" s="71"/>
      <c r="I187" s="154" t="s">
        <v>315</v>
      </c>
      <c r="J187" s="155">
        <v>5</v>
      </c>
      <c r="K187" s="157" t="s">
        <v>203</v>
      </c>
      <c r="M187" s="392"/>
      <c r="N187" s="71"/>
      <c r="O187" s="58" t="s">
        <v>289</v>
      </c>
      <c r="P187" s="59"/>
      <c r="Q187" s="60"/>
      <c r="S187" s="392"/>
      <c r="T187" s="71"/>
      <c r="U187" s="70" t="s">
        <v>371</v>
      </c>
      <c r="V187" s="59"/>
      <c r="W187" s="60"/>
      <c r="Y187" s="392"/>
      <c r="Z187" s="71"/>
      <c r="AA187" s="70"/>
      <c r="AB187" s="59"/>
      <c r="AC187" s="60"/>
    </row>
    <row r="188" spans="1:29" ht="20.149999999999999" customHeight="1">
      <c r="A188" s="392"/>
      <c r="B188" s="71"/>
      <c r="C188" s="148"/>
      <c r="D188" s="73"/>
      <c r="E188" s="60"/>
      <c r="G188" s="392"/>
      <c r="H188" s="71"/>
      <c r="I188" s="70"/>
      <c r="J188" s="59"/>
      <c r="K188" s="86"/>
      <c r="M188" s="392"/>
      <c r="N188" s="71"/>
      <c r="O188" s="59" t="s">
        <v>372</v>
      </c>
      <c r="P188" s="59"/>
      <c r="Q188" s="60"/>
      <c r="S188" s="392"/>
      <c r="T188" s="71"/>
      <c r="U188" s="70" t="s">
        <v>373</v>
      </c>
      <c r="V188" s="59">
        <v>30</v>
      </c>
      <c r="W188" s="60" t="s">
        <v>203</v>
      </c>
      <c r="Y188" s="392"/>
      <c r="Z188" s="71"/>
      <c r="AA188" s="70"/>
      <c r="AB188" s="59"/>
      <c r="AC188" s="60"/>
    </row>
    <row r="189" spans="1:29" ht="20.149999999999999" customHeight="1">
      <c r="A189" s="392"/>
      <c r="B189" s="65"/>
      <c r="C189" s="70"/>
      <c r="D189" s="59"/>
      <c r="E189" s="60"/>
      <c r="G189" s="392"/>
      <c r="H189" s="65"/>
      <c r="I189" s="70"/>
      <c r="J189" s="59"/>
      <c r="K189" s="60"/>
      <c r="M189" s="392"/>
      <c r="N189" s="65"/>
      <c r="O189" s="70"/>
      <c r="P189" s="59"/>
      <c r="Q189" s="60"/>
      <c r="S189" s="392"/>
      <c r="T189" s="65"/>
      <c r="U189" s="70"/>
      <c r="V189" s="59"/>
      <c r="W189" s="60"/>
      <c r="Y189" s="392"/>
      <c r="Z189" s="65"/>
      <c r="AA189" s="70"/>
      <c r="AB189" s="59"/>
      <c r="AC189" s="60"/>
    </row>
    <row r="190" spans="1:29" ht="20.149999999999999" customHeight="1">
      <c r="A190" s="392"/>
      <c r="B190" s="65"/>
      <c r="C190" s="70"/>
      <c r="D190" s="59"/>
      <c r="E190" s="60"/>
      <c r="G190" s="392"/>
      <c r="H190" s="65"/>
      <c r="I190" s="70"/>
      <c r="J190" s="59"/>
      <c r="K190" s="60"/>
      <c r="M190" s="392"/>
      <c r="N190" s="65"/>
      <c r="O190" s="70"/>
      <c r="P190" s="59"/>
      <c r="Q190" s="60"/>
      <c r="S190" s="392"/>
      <c r="T190" s="65"/>
      <c r="U190" s="70"/>
      <c r="V190" s="59"/>
      <c r="W190" s="60"/>
      <c r="Y190" s="392"/>
      <c r="Z190" s="65"/>
      <c r="AA190" s="70"/>
      <c r="AB190" s="59"/>
      <c r="AC190" s="60"/>
    </row>
    <row r="191" spans="1:29" ht="20.149999999999999" customHeight="1">
      <c r="A191" s="392"/>
      <c r="B191" s="72"/>
      <c r="C191" s="70"/>
      <c r="D191" s="73"/>
      <c r="E191" s="75"/>
      <c r="G191" s="392"/>
      <c r="H191" s="72"/>
      <c r="I191" s="70"/>
      <c r="J191" s="73"/>
      <c r="K191" s="60"/>
      <c r="M191" s="392"/>
      <c r="N191" s="72"/>
      <c r="O191" s="70"/>
      <c r="P191" s="73"/>
      <c r="Q191" s="60"/>
      <c r="S191" s="393"/>
      <c r="T191" s="68"/>
      <c r="U191" s="88"/>
      <c r="V191" s="89"/>
      <c r="W191" s="69"/>
      <c r="Y191" s="393"/>
      <c r="Z191" s="68"/>
      <c r="AA191" s="88"/>
      <c r="AB191" s="89"/>
      <c r="AC191" s="75"/>
    </row>
    <row r="192" spans="1:29" ht="20.149999999999999" customHeight="1">
      <c r="A192" s="391" t="s">
        <v>210</v>
      </c>
      <c r="B192" s="74" t="e">
        <f>#REF!</f>
        <v>#REF!</v>
      </c>
      <c r="C192" s="74" t="s">
        <v>374</v>
      </c>
      <c r="D192" s="74">
        <v>1</v>
      </c>
      <c r="E192" s="85" t="s">
        <v>235</v>
      </c>
      <c r="G192" s="391" t="s">
        <v>210</v>
      </c>
      <c r="H192" s="74" t="e">
        <f>#REF!</f>
        <v>#REF!</v>
      </c>
      <c r="I192" s="74" t="s">
        <v>375</v>
      </c>
      <c r="J192" s="74">
        <v>40</v>
      </c>
      <c r="K192" s="85" t="s">
        <v>203</v>
      </c>
      <c r="M192" s="391" t="s">
        <v>210</v>
      </c>
      <c r="N192" s="74" t="s">
        <v>181</v>
      </c>
      <c r="O192" s="74" t="s">
        <v>376</v>
      </c>
      <c r="P192" s="74">
        <v>65</v>
      </c>
      <c r="Q192" s="60" t="s">
        <v>203</v>
      </c>
      <c r="S192" s="392" t="s">
        <v>210</v>
      </c>
      <c r="T192" s="71" t="e">
        <f>#REF!</f>
        <v>#REF!</v>
      </c>
      <c r="U192" s="71" t="s">
        <v>377</v>
      </c>
      <c r="V192" s="71">
        <v>65</v>
      </c>
      <c r="W192" s="123" t="s">
        <v>203</v>
      </c>
      <c r="Y192" s="392" t="s">
        <v>210</v>
      </c>
      <c r="Z192" s="71" t="e">
        <f>#REF!</f>
        <v>#REF!</v>
      </c>
      <c r="AA192" s="76" t="s">
        <v>378</v>
      </c>
      <c r="AB192" s="99">
        <v>50</v>
      </c>
      <c r="AC192" s="86" t="s">
        <v>203</v>
      </c>
    </row>
    <row r="193" spans="1:29" ht="20.149999999999999" customHeight="1">
      <c r="A193" s="392"/>
      <c r="B193" s="65"/>
      <c r="C193" s="65"/>
      <c r="D193" s="65"/>
      <c r="E193" s="87"/>
      <c r="G193" s="392"/>
      <c r="H193" s="65"/>
      <c r="I193" s="65" t="s">
        <v>314</v>
      </c>
      <c r="J193" s="65">
        <v>10</v>
      </c>
      <c r="K193" s="87" t="s">
        <v>203</v>
      </c>
      <c r="M193" s="392"/>
      <c r="N193" s="65"/>
      <c r="O193" s="76" t="s">
        <v>379</v>
      </c>
      <c r="P193" s="99">
        <v>8</v>
      </c>
      <c r="Q193" s="60" t="s">
        <v>203</v>
      </c>
      <c r="S193" s="392"/>
      <c r="T193" s="65"/>
      <c r="U193" s="65" t="s">
        <v>269</v>
      </c>
      <c r="V193" s="65">
        <v>15</v>
      </c>
      <c r="W193" s="87" t="s">
        <v>203</v>
      </c>
      <c r="Y193" s="392"/>
      <c r="Z193" s="65"/>
      <c r="AA193" s="58" t="s">
        <v>380</v>
      </c>
      <c r="AB193" s="59">
        <v>10</v>
      </c>
      <c r="AC193" s="60" t="s">
        <v>203</v>
      </c>
    </row>
    <row r="194" spans="1:29" ht="20.149999999999999" customHeight="1">
      <c r="A194" s="392"/>
      <c r="B194" s="65"/>
      <c r="C194" s="65"/>
      <c r="D194" s="65"/>
      <c r="E194" s="86"/>
      <c r="G194" s="392"/>
      <c r="H194" s="65"/>
      <c r="I194" s="65" t="s">
        <v>268</v>
      </c>
      <c r="J194" s="65">
        <v>5</v>
      </c>
      <c r="K194" s="123" t="s">
        <v>203</v>
      </c>
      <c r="M194" s="392"/>
      <c r="N194" s="65"/>
      <c r="O194" s="64" t="s">
        <v>284</v>
      </c>
      <c r="P194" s="65">
        <v>0.8</v>
      </c>
      <c r="Q194" s="60" t="s">
        <v>203</v>
      </c>
      <c r="S194" s="392"/>
      <c r="T194" s="65"/>
      <c r="U194" s="65" t="s">
        <v>356</v>
      </c>
      <c r="V194" s="65"/>
      <c r="W194" s="86"/>
      <c r="Y194" s="392"/>
      <c r="Z194" s="65"/>
      <c r="AA194" s="65" t="s">
        <v>215</v>
      </c>
      <c r="AB194" s="65"/>
      <c r="AC194" s="60"/>
    </row>
    <row r="195" spans="1:29" ht="20.149999999999999" customHeight="1">
      <c r="A195" s="392"/>
      <c r="B195" s="65"/>
      <c r="C195" s="65"/>
      <c r="D195" s="65"/>
      <c r="E195" s="60"/>
      <c r="G195" s="392"/>
      <c r="H195" s="65"/>
      <c r="I195" s="65" t="s">
        <v>247</v>
      </c>
      <c r="J195" s="65">
        <v>15</v>
      </c>
      <c r="K195" s="60" t="s">
        <v>203</v>
      </c>
      <c r="M195" s="392"/>
      <c r="N195" s="65"/>
      <c r="O195" s="64" t="s">
        <v>347</v>
      </c>
      <c r="P195" s="65">
        <v>10</v>
      </c>
      <c r="Q195" s="60" t="s">
        <v>203</v>
      </c>
      <c r="S195" s="392"/>
      <c r="T195" s="65"/>
      <c r="U195" s="65"/>
      <c r="V195" s="65"/>
      <c r="W195" s="60"/>
      <c r="Y195" s="392"/>
      <c r="Z195" s="65"/>
      <c r="AA195" s="65" t="s">
        <v>381</v>
      </c>
      <c r="AB195" s="65">
        <v>5</v>
      </c>
      <c r="AC195" s="60" t="s">
        <v>203</v>
      </c>
    </row>
    <row r="196" spans="1:29" ht="20.149999999999999" customHeight="1">
      <c r="A196" s="392"/>
      <c r="B196" s="65"/>
      <c r="C196" s="65"/>
      <c r="D196" s="65"/>
      <c r="E196" s="60"/>
      <c r="G196" s="392"/>
      <c r="H196" s="65"/>
      <c r="I196" s="65"/>
      <c r="J196" s="65"/>
      <c r="K196" s="60"/>
      <c r="M196" s="392"/>
      <c r="N196" s="65"/>
      <c r="O196" s="65"/>
      <c r="P196" s="65"/>
      <c r="Q196" s="60"/>
      <c r="S196" s="392"/>
      <c r="T196" s="65"/>
      <c r="U196" s="65"/>
      <c r="V196" s="65"/>
      <c r="W196" s="60"/>
      <c r="Y196" s="392"/>
      <c r="Z196" s="65"/>
      <c r="AA196" s="65" t="s">
        <v>265</v>
      </c>
      <c r="AB196" s="65">
        <v>10</v>
      </c>
      <c r="AC196" s="60" t="s">
        <v>203</v>
      </c>
    </row>
    <row r="197" spans="1:29" ht="20.149999999999999" customHeight="1">
      <c r="A197" s="392"/>
      <c r="B197" s="65"/>
      <c r="C197" s="65"/>
      <c r="D197" s="65"/>
      <c r="E197" s="60"/>
      <c r="G197" s="392"/>
      <c r="H197" s="65"/>
      <c r="I197" s="65"/>
      <c r="J197" s="65"/>
      <c r="K197" s="60"/>
      <c r="M197" s="392"/>
      <c r="N197" s="65"/>
      <c r="O197" s="65"/>
      <c r="P197" s="65"/>
      <c r="Q197" s="60"/>
      <c r="S197" s="392"/>
      <c r="T197" s="65"/>
      <c r="U197" s="65"/>
      <c r="V197" s="65"/>
      <c r="W197" s="60"/>
      <c r="Y197" s="392"/>
      <c r="Z197" s="65"/>
      <c r="AA197" s="65"/>
      <c r="AB197" s="65"/>
      <c r="AC197" s="60"/>
    </row>
    <row r="198" spans="1:29" ht="20.149999999999999" customHeight="1">
      <c r="A198" s="392"/>
      <c r="B198" s="59"/>
      <c r="C198" s="65"/>
      <c r="D198" s="65"/>
      <c r="E198" s="60"/>
      <c r="G198" s="392"/>
      <c r="H198" s="59"/>
      <c r="I198" s="65"/>
      <c r="J198" s="65"/>
      <c r="K198" s="60"/>
      <c r="M198" s="392"/>
      <c r="N198" s="59"/>
      <c r="O198" s="65"/>
      <c r="P198" s="65"/>
      <c r="Q198" s="60"/>
      <c r="S198" s="392"/>
      <c r="T198" s="59"/>
      <c r="U198" s="65"/>
      <c r="V198" s="65"/>
      <c r="W198" s="60"/>
      <c r="Y198" s="392"/>
      <c r="Z198" s="59"/>
      <c r="AA198" s="65"/>
      <c r="AB198" s="65"/>
      <c r="AC198" s="60"/>
    </row>
    <row r="199" spans="1:29" ht="20.149999999999999" customHeight="1">
      <c r="A199" s="393"/>
      <c r="B199" s="68"/>
      <c r="C199" s="68"/>
      <c r="D199" s="68"/>
      <c r="E199" s="75"/>
      <c r="G199" s="393"/>
      <c r="H199" s="68"/>
      <c r="I199" s="68"/>
      <c r="J199" s="68"/>
      <c r="K199" s="75"/>
      <c r="M199" s="393"/>
      <c r="N199" s="68"/>
      <c r="O199" s="68"/>
      <c r="P199" s="68"/>
      <c r="Q199" s="75"/>
      <c r="S199" s="393"/>
      <c r="T199" s="68"/>
      <c r="U199" s="68"/>
      <c r="V199" s="68"/>
      <c r="W199" s="75"/>
      <c r="Y199" s="393"/>
      <c r="Z199" s="68"/>
      <c r="AA199" s="68"/>
      <c r="AB199" s="68"/>
      <c r="AC199" s="75"/>
    </row>
    <row r="200" spans="1:29" ht="20.149999999999999" customHeight="1">
      <c r="A200" s="391" t="s">
        <v>210</v>
      </c>
      <c r="B200" s="58" t="str">
        <f>'113年11月格致'!F21</f>
        <v>味噌凍腐</v>
      </c>
      <c r="C200" s="76" t="s">
        <v>350</v>
      </c>
      <c r="D200" s="56">
        <v>35</v>
      </c>
      <c r="E200" s="85" t="s">
        <v>203</v>
      </c>
      <c r="G200" s="391" t="s">
        <v>210</v>
      </c>
      <c r="H200" s="55" t="str">
        <f>'113年11月格致'!F22</f>
        <v>塔香茄子</v>
      </c>
      <c r="I200" s="55" t="s">
        <v>272</v>
      </c>
      <c r="J200" s="56">
        <v>85</v>
      </c>
      <c r="K200" s="57" t="s">
        <v>203</v>
      </c>
      <c r="M200" s="391" t="s">
        <v>210</v>
      </c>
      <c r="N200" s="55" t="str">
        <f>'113年11月格致'!F23</f>
        <v>香椿烤麩</v>
      </c>
      <c r="O200" s="74" t="s">
        <v>382</v>
      </c>
      <c r="P200" s="56">
        <v>35</v>
      </c>
      <c r="Q200" s="60" t="s">
        <v>203</v>
      </c>
      <c r="S200" s="391" t="s">
        <v>210</v>
      </c>
      <c r="T200" s="58" t="str">
        <f>'113年11月格致'!F24</f>
        <v>紅燒麵輪</v>
      </c>
      <c r="U200" s="76" t="s">
        <v>370</v>
      </c>
      <c r="V200" s="56">
        <v>10</v>
      </c>
      <c r="W200" s="60" t="s">
        <v>203</v>
      </c>
      <c r="Y200" s="391" t="s">
        <v>210</v>
      </c>
      <c r="Z200" s="55" t="str">
        <f>'113年11月格致'!F25</f>
        <v>菇香扁蒲</v>
      </c>
      <c r="AA200" s="55" t="s">
        <v>383</v>
      </c>
      <c r="AB200" s="56">
        <v>65</v>
      </c>
      <c r="AC200" s="86" t="s">
        <v>203</v>
      </c>
    </row>
    <row r="201" spans="1:29" ht="20.149999999999999" customHeight="1">
      <c r="A201" s="392"/>
      <c r="B201" s="58"/>
      <c r="C201" s="58" t="s">
        <v>369</v>
      </c>
      <c r="D201" s="59">
        <v>30</v>
      </c>
      <c r="E201" s="87" t="s">
        <v>203</v>
      </c>
      <c r="G201" s="392"/>
      <c r="H201" s="58"/>
      <c r="I201" s="58"/>
      <c r="J201" s="59"/>
      <c r="K201" s="60"/>
      <c r="M201" s="392"/>
      <c r="N201" s="58"/>
      <c r="O201" s="58" t="s">
        <v>369</v>
      </c>
      <c r="P201" s="59">
        <v>30</v>
      </c>
      <c r="Q201" s="60" t="s">
        <v>203</v>
      </c>
      <c r="S201" s="392"/>
      <c r="T201" s="58"/>
      <c r="U201" s="58" t="s">
        <v>324</v>
      </c>
      <c r="V201" s="59">
        <v>10</v>
      </c>
      <c r="W201" s="60" t="s">
        <v>203</v>
      </c>
      <c r="Y201" s="392"/>
      <c r="Z201" s="58"/>
      <c r="AA201" s="58" t="s">
        <v>247</v>
      </c>
      <c r="AB201" s="59">
        <v>10</v>
      </c>
      <c r="AC201" s="60" t="s">
        <v>203</v>
      </c>
    </row>
    <row r="202" spans="1:29" ht="20.149999999999999" customHeight="1">
      <c r="A202" s="392"/>
      <c r="B202" s="63"/>
      <c r="C202" s="64" t="s">
        <v>324</v>
      </c>
      <c r="D202" s="65">
        <v>10</v>
      </c>
      <c r="E202" s="123" t="s">
        <v>203</v>
      </c>
      <c r="G202" s="392"/>
      <c r="H202" s="63"/>
      <c r="I202" s="64"/>
      <c r="J202" s="65"/>
      <c r="K202" s="60"/>
      <c r="M202" s="392"/>
      <c r="N202" s="63"/>
      <c r="O202" s="64" t="s">
        <v>279</v>
      </c>
      <c r="P202" s="65">
        <v>10</v>
      </c>
      <c r="Q202" s="60" t="s">
        <v>203</v>
      </c>
      <c r="S202" s="392"/>
      <c r="T202" s="63"/>
      <c r="U202" s="64" t="s">
        <v>328</v>
      </c>
      <c r="V202" s="65">
        <v>30</v>
      </c>
      <c r="W202" s="60" t="s">
        <v>203</v>
      </c>
      <c r="Y202" s="392"/>
      <c r="Z202" s="63"/>
      <c r="AA202" s="64"/>
      <c r="AB202" s="65"/>
      <c r="AC202" s="60"/>
    </row>
    <row r="203" spans="1:29" ht="20.149999999999999" customHeight="1">
      <c r="A203" s="392"/>
      <c r="B203" s="63"/>
      <c r="C203" s="64"/>
      <c r="D203" s="65"/>
      <c r="E203" s="60"/>
      <c r="G203" s="392"/>
      <c r="H203" s="63"/>
      <c r="I203" s="64"/>
      <c r="J203" s="65"/>
      <c r="K203" s="60"/>
      <c r="M203" s="392"/>
      <c r="N203" s="63"/>
      <c r="O203" s="64" t="s">
        <v>384</v>
      </c>
      <c r="P203" s="65"/>
      <c r="Q203" s="60" t="s">
        <v>203</v>
      </c>
      <c r="S203" s="392"/>
      <c r="T203" s="63"/>
      <c r="U203" s="64"/>
      <c r="V203" s="65"/>
      <c r="W203" s="60"/>
      <c r="Y203" s="392"/>
      <c r="Z203" s="63"/>
      <c r="AA203" s="64"/>
      <c r="AB203" s="65"/>
      <c r="AC203" s="60"/>
    </row>
    <row r="204" spans="1:29" ht="20.149999999999999" customHeight="1">
      <c r="A204" s="392"/>
      <c r="B204" s="63"/>
      <c r="C204" s="64"/>
      <c r="D204" s="65"/>
      <c r="E204" s="60"/>
      <c r="G204" s="392"/>
      <c r="H204" s="63"/>
      <c r="I204" s="64"/>
      <c r="J204" s="65"/>
      <c r="K204" s="60"/>
      <c r="M204" s="392"/>
      <c r="N204" s="63"/>
      <c r="O204" s="64"/>
      <c r="P204" s="65"/>
      <c r="Q204" s="60"/>
      <c r="S204" s="392"/>
      <c r="T204" s="63"/>
      <c r="U204" s="64"/>
      <c r="V204" s="65"/>
      <c r="W204" s="60"/>
      <c r="Y204" s="392"/>
      <c r="Z204" s="63"/>
      <c r="AA204" s="64"/>
      <c r="AB204" s="65"/>
      <c r="AC204" s="60"/>
    </row>
    <row r="205" spans="1:29" ht="20.149999999999999" customHeight="1">
      <c r="A205" s="393"/>
      <c r="B205" s="63"/>
      <c r="C205" s="64"/>
      <c r="D205" s="65"/>
      <c r="E205" s="60"/>
      <c r="G205" s="393"/>
      <c r="H205" s="66"/>
      <c r="I205" s="67"/>
      <c r="J205" s="68"/>
      <c r="K205" s="69"/>
      <c r="M205" s="393"/>
      <c r="N205" s="66"/>
      <c r="O205" s="67"/>
      <c r="P205" s="68"/>
      <c r="Q205" s="75"/>
      <c r="S205" s="393"/>
      <c r="T205" s="63"/>
      <c r="U205" s="64"/>
      <c r="V205" s="65"/>
      <c r="W205" s="60"/>
      <c r="Y205" s="393"/>
      <c r="Z205" s="66"/>
      <c r="AA205" s="67"/>
      <c r="AB205" s="65"/>
      <c r="AC205" s="60"/>
    </row>
    <row r="206" spans="1:29" ht="20.149999999999999" customHeight="1">
      <c r="A206" s="391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203</v>
      </c>
      <c r="G206" s="391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203</v>
      </c>
      <c r="M206" s="391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203</v>
      </c>
      <c r="S206" s="391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203</v>
      </c>
      <c r="Y206" s="391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203</v>
      </c>
    </row>
    <row r="207" spans="1:29" ht="20.149999999999999" customHeight="1">
      <c r="A207" s="392"/>
      <c r="B207" s="58"/>
      <c r="C207" s="58"/>
      <c r="D207" s="59"/>
      <c r="E207" s="60"/>
      <c r="G207" s="392"/>
      <c r="H207" s="58"/>
      <c r="I207" s="58"/>
      <c r="J207" s="59"/>
      <c r="K207" s="60"/>
      <c r="M207" s="392"/>
      <c r="N207" s="58"/>
      <c r="O207" s="58"/>
      <c r="P207" s="59"/>
      <c r="Q207" s="60"/>
      <c r="S207" s="392"/>
      <c r="T207" s="58"/>
      <c r="U207" s="58"/>
      <c r="V207" s="59"/>
      <c r="W207" s="60"/>
      <c r="Y207" s="392"/>
      <c r="Z207" s="58"/>
      <c r="AA207" s="58"/>
      <c r="AB207" s="59"/>
      <c r="AC207" s="60"/>
    </row>
    <row r="208" spans="1:29" ht="20.149999999999999" customHeight="1">
      <c r="A208" s="392"/>
      <c r="B208" s="63"/>
      <c r="C208" s="64"/>
      <c r="D208" s="65"/>
      <c r="E208" s="60"/>
      <c r="G208" s="392"/>
      <c r="H208" s="63"/>
      <c r="I208" s="64"/>
      <c r="J208" s="65"/>
      <c r="K208" s="60"/>
      <c r="M208" s="392"/>
      <c r="N208" s="63"/>
      <c r="O208" s="64"/>
      <c r="P208" s="65"/>
      <c r="Q208" s="60"/>
      <c r="S208" s="392"/>
      <c r="T208" s="63"/>
      <c r="U208" s="64"/>
      <c r="V208" s="65"/>
      <c r="W208" s="60"/>
      <c r="Y208" s="392"/>
      <c r="Z208" s="63"/>
      <c r="AA208" s="64"/>
      <c r="AB208" s="65"/>
      <c r="AC208" s="60"/>
    </row>
    <row r="209" spans="1:29" ht="24" customHeight="1">
      <c r="A209" s="392"/>
      <c r="B209" s="63"/>
      <c r="C209" s="64"/>
      <c r="D209" s="65"/>
      <c r="E209" s="60"/>
      <c r="G209" s="392"/>
      <c r="H209" s="63"/>
      <c r="I209" s="64"/>
      <c r="J209" s="65"/>
      <c r="K209" s="60"/>
      <c r="M209" s="392"/>
      <c r="N209" s="63"/>
      <c r="O209" s="64"/>
      <c r="P209" s="65"/>
      <c r="Q209" s="60"/>
      <c r="S209" s="392"/>
      <c r="T209" s="63"/>
      <c r="U209" s="64"/>
      <c r="V209" s="65"/>
      <c r="W209" s="60"/>
      <c r="Y209" s="392"/>
      <c r="Z209" s="63"/>
      <c r="AA209" s="64"/>
      <c r="AB209" s="65"/>
      <c r="AC209" s="60"/>
    </row>
    <row r="210" spans="1:29" ht="20.149999999999999" customHeight="1">
      <c r="A210" s="392"/>
      <c r="B210" s="63"/>
      <c r="C210" s="64"/>
      <c r="D210" s="65"/>
      <c r="E210" s="60"/>
      <c r="G210" s="392"/>
      <c r="H210" s="63"/>
      <c r="I210" s="64"/>
      <c r="J210" s="65"/>
      <c r="K210" s="60"/>
      <c r="M210" s="392"/>
      <c r="N210" s="63"/>
      <c r="O210" s="64"/>
      <c r="P210" s="65"/>
      <c r="Q210" s="60"/>
      <c r="S210" s="392"/>
      <c r="T210" s="63"/>
      <c r="U210" s="64"/>
      <c r="V210" s="65"/>
      <c r="W210" s="60"/>
      <c r="Y210" s="392"/>
      <c r="Z210" s="63"/>
      <c r="AA210" s="64"/>
      <c r="AB210" s="65"/>
      <c r="AC210" s="60"/>
    </row>
    <row r="211" spans="1:29" ht="20.149999999999999" customHeight="1">
      <c r="A211" s="392"/>
      <c r="B211" s="63"/>
      <c r="C211" s="64"/>
      <c r="D211" s="65"/>
      <c r="E211" s="60"/>
      <c r="G211" s="392"/>
      <c r="H211" s="63"/>
      <c r="I211" s="64"/>
      <c r="J211" s="65"/>
      <c r="K211" s="60"/>
      <c r="M211" s="392"/>
      <c r="N211" s="63"/>
      <c r="O211" s="64"/>
      <c r="P211" s="65"/>
      <c r="Q211" s="60"/>
      <c r="S211" s="392"/>
      <c r="T211" s="66"/>
      <c r="U211" s="67"/>
      <c r="V211" s="68"/>
      <c r="W211" s="75"/>
      <c r="Y211" s="393"/>
      <c r="Z211" s="66"/>
      <c r="AA211" s="67"/>
      <c r="AB211" s="68"/>
      <c r="AC211" s="69"/>
    </row>
    <row r="212" spans="1:29" ht="20.149999999999999" customHeight="1">
      <c r="A212" s="391" t="s">
        <v>218</v>
      </c>
      <c r="B212" s="77" t="e">
        <f>#REF!</f>
        <v>#REF!</v>
      </c>
      <c r="C212" s="74" t="s">
        <v>287</v>
      </c>
      <c r="D212" s="56">
        <v>20</v>
      </c>
      <c r="E212" s="85" t="s">
        <v>203</v>
      </c>
      <c r="G212" s="391" t="s">
        <v>218</v>
      </c>
      <c r="H212" s="77" t="e">
        <f>#REF!</f>
        <v>#REF!</v>
      </c>
      <c r="I212" s="74" t="s">
        <v>377</v>
      </c>
      <c r="J212" s="56">
        <v>30</v>
      </c>
      <c r="K212" s="85" t="s">
        <v>203</v>
      </c>
      <c r="M212" s="391" t="s">
        <v>218</v>
      </c>
      <c r="N212" s="77" t="e">
        <f>#REF!</f>
        <v>#REF!</v>
      </c>
      <c r="O212" s="74" t="s">
        <v>247</v>
      </c>
      <c r="P212" s="56">
        <v>10</v>
      </c>
      <c r="Q212" s="57" t="s">
        <v>203</v>
      </c>
      <c r="S212" s="391" t="s">
        <v>218</v>
      </c>
      <c r="T212" s="104" t="e">
        <f>#REF!</f>
        <v>#REF!</v>
      </c>
      <c r="U212" s="163" t="s">
        <v>237</v>
      </c>
      <c r="V212" s="99">
        <v>35</v>
      </c>
      <c r="W212" s="86" t="s">
        <v>203</v>
      </c>
      <c r="Y212" s="392" t="s">
        <v>218</v>
      </c>
      <c r="Z212" s="104" t="e">
        <f>#REF!</f>
        <v>#REF!</v>
      </c>
      <c r="AA212" s="163" t="s">
        <v>385</v>
      </c>
      <c r="AB212" s="99">
        <v>15</v>
      </c>
      <c r="AC212" s="166" t="s">
        <v>203</v>
      </c>
    </row>
    <row r="213" spans="1:29" ht="20.149999999999999" customHeight="1">
      <c r="A213" s="392"/>
      <c r="B213" s="78"/>
      <c r="C213" s="59" t="s">
        <v>291</v>
      </c>
      <c r="D213" s="59">
        <v>10</v>
      </c>
      <c r="E213" s="87" t="s">
        <v>203</v>
      </c>
      <c r="G213" s="392"/>
      <c r="H213" s="78"/>
      <c r="I213" s="59" t="s">
        <v>221</v>
      </c>
      <c r="J213" s="59"/>
      <c r="K213" s="123"/>
      <c r="M213" s="392"/>
      <c r="N213" s="78"/>
      <c r="O213" s="59" t="s">
        <v>61</v>
      </c>
      <c r="P213" s="59">
        <v>20</v>
      </c>
      <c r="Q213" s="60" t="s">
        <v>203</v>
      </c>
      <c r="S213" s="392"/>
      <c r="T213" s="78"/>
      <c r="U213" s="164" t="s">
        <v>270</v>
      </c>
      <c r="V213" s="59"/>
      <c r="W213" s="60"/>
      <c r="Y213" s="392"/>
      <c r="Z213" s="78"/>
      <c r="AA213" s="164" t="s">
        <v>305</v>
      </c>
      <c r="AB213" s="59">
        <v>3</v>
      </c>
      <c r="AC213" s="166" t="s">
        <v>203</v>
      </c>
    </row>
    <row r="214" spans="1:29" ht="20.149999999999999" customHeight="1">
      <c r="A214" s="392"/>
      <c r="B214" s="63"/>
      <c r="C214" s="79" t="s">
        <v>266</v>
      </c>
      <c r="D214" s="65">
        <v>10</v>
      </c>
      <c r="E214" s="123" t="s">
        <v>203</v>
      </c>
      <c r="G214" s="392"/>
      <c r="H214" s="63"/>
      <c r="I214" s="79"/>
      <c r="J214" s="65"/>
      <c r="K214" s="60"/>
      <c r="M214" s="392"/>
      <c r="N214" s="63"/>
      <c r="O214" s="79" t="s">
        <v>266</v>
      </c>
      <c r="P214" s="65">
        <v>10</v>
      </c>
      <c r="Q214" s="60" t="s">
        <v>203</v>
      </c>
      <c r="S214" s="392"/>
      <c r="T214" s="63"/>
      <c r="U214" s="122" t="s">
        <v>221</v>
      </c>
      <c r="V214" s="71"/>
      <c r="W214" s="60"/>
      <c r="Y214" s="392"/>
      <c r="Z214" s="63"/>
      <c r="AA214" s="122" t="s">
        <v>386</v>
      </c>
      <c r="AB214" s="71"/>
      <c r="AC214" s="166" t="s">
        <v>203</v>
      </c>
    </row>
    <row r="215" spans="1:29" ht="20.149999999999999" customHeight="1">
      <c r="A215" s="392"/>
      <c r="B215" s="63"/>
      <c r="C215" s="64"/>
      <c r="D215" s="65"/>
      <c r="E215" s="60"/>
      <c r="G215" s="392"/>
      <c r="H215" s="63"/>
      <c r="I215" s="64"/>
      <c r="J215" s="65"/>
      <c r="K215" s="60"/>
      <c r="M215" s="392"/>
      <c r="N215" s="63"/>
      <c r="O215" s="64"/>
      <c r="P215" s="65"/>
      <c r="Q215" s="60"/>
      <c r="S215" s="392"/>
      <c r="T215" s="63"/>
      <c r="U215" s="122"/>
      <c r="V215" s="165"/>
      <c r="W215" s="60"/>
      <c r="Y215" s="392"/>
      <c r="Z215" s="63"/>
      <c r="AA215" s="122" t="s">
        <v>387</v>
      </c>
      <c r="AB215" s="165">
        <v>10</v>
      </c>
      <c r="AC215" s="166" t="s">
        <v>203</v>
      </c>
    </row>
    <row r="216" spans="1:29" ht="20.149999999999999" customHeight="1">
      <c r="A216" s="393"/>
      <c r="B216" s="66"/>
      <c r="C216" s="67"/>
      <c r="D216" s="68"/>
      <c r="E216" s="69"/>
      <c r="G216" s="393"/>
      <c r="H216" s="66"/>
      <c r="I216" s="67"/>
      <c r="J216" s="68"/>
      <c r="K216" s="69"/>
      <c r="M216" s="393"/>
      <c r="N216" s="66"/>
      <c r="O216" s="67"/>
      <c r="P216" s="68"/>
      <c r="Q216" s="69"/>
      <c r="S216" s="393"/>
      <c r="T216" s="66"/>
      <c r="U216" s="67"/>
      <c r="V216" s="68"/>
      <c r="W216" s="69"/>
      <c r="Y216" s="393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Y212:Y216"/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71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410" t="e">
        <f>#REF!</f>
        <v>#REF!</v>
      </c>
      <c r="B2" s="410"/>
      <c r="C2" s="410"/>
      <c r="D2" s="411">
        <v>42415</v>
      </c>
      <c r="E2" s="411"/>
      <c r="F2" s="1"/>
      <c r="G2" s="2" t="s">
        <v>388</v>
      </c>
      <c r="H2" s="2" t="s">
        <v>389</v>
      </c>
      <c r="I2" s="26" t="s">
        <v>390</v>
      </c>
      <c r="J2" s="2" t="s">
        <v>391</v>
      </c>
      <c r="L2" s="414" t="e">
        <f>A2+1</f>
        <v>#REF!</v>
      </c>
      <c r="M2" s="414"/>
      <c r="N2" s="414"/>
      <c r="O2" s="409" t="s">
        <v>198</v>
      </c>
      <c r="P2" s="409"/>
      <c r="Q2" s="1"/>
      <c r="R2" s="2" t="s">
        <v>388</v>
      </c>
      <c r="S2" s="2" t="s">
        <v>389</v>
      </c>
      <c r="T2" s="26" t="s">
        <v>390</v>
      </c>
      <c r="U2" s="2" t="s">
        <v>391</v>
      </c>
      <c r="W2" s="414" t="e">
        <f>A2+2</f>
        <v>#REF!</v>
      </c>
      <c r="X2" s="414"/>
      <c r="Y2" s="414"/>
      <c r="Z2" s="409" t="s">
        <v>199</v>
      </c>
      <c r="AA2" s="409"/>
      <c r="AB2" s="1"/>
      <c r="AC2" s="2" t="s">
        <v>388</v>
      </c>
      <c r="AD2" s="2" t="s">
        <v>389</v>
      </c>
      <c r="AE2" s="26" t="s">
        <v>390</v>
      </c>
      <c r="AF2" s="2" t="s">
        <v>391</v>
      </c>
      <c r="AG2" s="33"/>
      <c r="AI2" s="414" t="e">
        <f>A2+3</f>
        <v>#REF!</v>
      </c>
      <c r="AJ2" s="414"/>
      <c r="AK2" s="414"/>
      <c r="AL2" s="409" t="s">
        <v>200</v>
      </c>
      <c r="AM2" s="409"/>
      <c r="AN2" s="1"/>
      <c r="AO2" s="2" t="s">
        <v>388</v>
      </c>
      <c r="AP2" s="2" t="s">
        <v>389</v>
      </c>
      <c r="AQ2" s="26" t="s">
        <v>390</v>
      </c>
      <c r="AR2" s="2" t="s">
        <v>391</v>
      </c>
      <c r="AS2" s="33"/>
      <c r="AU2" s="415" t="e">
        <f>A2+4</f>
        <v>#REF!</v>
      </c>
      <c r="AV2" s="415"/>
      <c r="AW2" s="415"/>
      <c r="AX2" s="409" t="s">
        <v>201</v>
      </c>
      <c r="AY2" s="409"/>
      <c r="AZ2" s="1"/>
      <c r="BA2" s="2" t="s">
        <v>388</v>
      </c>
      <c r="BB2" s="2" t="s">
        <v>389</v>
      </c>
      <c r="BC2" s="26" t="s">
        <v>390</v>
      </c>
      <c r="BD2" s="2" t="s">
        <v>391</v>
      </c>
    </row>
    <row r="3" spans="1:56" ht="20.65" customHeight="1">
      <c r="A3" s="416" t="s">
        <v>202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416" t="s">
        <v>202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416" t="s">
        <v>202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416" t="s">
        <v>202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416" t="s">
        <v>202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417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417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417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417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417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417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417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417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417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417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417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417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417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417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417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417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417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417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417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417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417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417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417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417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417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417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417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417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417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417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418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418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418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418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418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65" customHeight="1">
      <c r="A11" s="41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41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41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41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41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417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417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417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417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417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417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417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417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417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417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417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417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417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417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417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417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417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417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417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417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417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417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417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417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417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417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417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417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417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417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418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418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418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418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418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65" customHeight="1">
      <c r="A19" s="416" t="s">
        <v>210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416" t="s">
        <v>210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416" t="s">
        <v>210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416" t="s">
        <v>210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416" t="s">
        <v>210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417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417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417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417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417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417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417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417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417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417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417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417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417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417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417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417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417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417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417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417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417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417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417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417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417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417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417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417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417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417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418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418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418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418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418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65" customHeight="1">
      <c r="A27" s="41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41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41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41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41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417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417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417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417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417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417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417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417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417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417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417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417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417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417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417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417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417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417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417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417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417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417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417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417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417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65" customHeight="1">
      <c r="A33" s="416" t="s">
        <v>218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416" t="s">
        <v>218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416" t="s">
        <v>218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416" t="s">
        <v>218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416" t="s">
        <v>218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417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417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417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417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417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417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417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417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417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417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417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417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417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417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417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417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417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417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417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417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410" t="e">
        <f>A2+7</f>
        <v>#REF!</v>
      </c>
      <c r="B40" s="410"/>
      <c r="C40" s="410"/>
      <c r="D40" s="411">
        <v>42415</v>
      </c>
      <c r="E40" s="411"/>
      <c r="F40" s="1"/>
      <c r="G40" s="47" t="s">
        <v>388</v>
      </c>
      <c r="H40" s="47" t="s">
        <v>389</v>
      </c>
      <c r="I40" s="52" t="s">
        <v>390</v>
      </c>
      <c r="J40" s="47" t="s">
        <v>391</v>
      </c>
      <c r="L40" s="412" t="e">
        <f>A40+1</f>
        <v>#REF!</v>
      </c>
      <c r="M40" s="412"/>
      <c r="N40" s="412"/>
      <c r="O40" s="409" t="s">
        <v>198</v>
      </c>
      <c r="P40" s="409"/>
      <c r="Q40" s="1"/>
      <c r="R40" s="47" t="s">
        <v>388</v>
      </c>
      <c r="S40" s="47" t="s">
        <v>389</v>
      </c>
      <c r="T40" s="52" t="s">
        <v>390</v>
      </c>
      <c r="U40" s="47" t="s">
        <v>391</v>
      </c>
      <c r="W40" s="410" t="e">
        <f>A40+2</f>
        <v>#REF!</v>
      </c>
      <c r="X40" s="410"/>
      <c r="Y40" s="410"/>
      <c r="Z40" s="409" t="s">
        <v>199</v>
      </c>
      <c r="AA40" s="409"/>
      <c r="AB40" s="1"/>
      <c r="AC40" s="47" t="s">
        <v>388</v>
      </c>
      <c r="AD40" s="47" t="s">
        <v>389</v>
      </c>
      <c r="AE40" s="52" t="s">
        <v>390</v>
      </c>
      <c r="AF40" s="47" t="s">
        <v>391</v>
      </c>
      <c r="AG40" s="1"/>
      <c r="AI40" s="410" t="e">
        <f>A40+3</f>
        <v>#REF!</v>
      </c>
      <c r="AJ40" s="412"/>
      <c r="AK40" s="412"/>
      <c r="AL40" s="409" t="s">
        <v>200</v>
      </c>
      <c r="AM40" s="409"/>
      <c r="AN40" s="1"/>
      <c r="AO40" s="47" t="s">
        <v>388</v>
      </c>
      <c r="AP40" s="47" t="s">
        <v>389</v>
      </c>
      <c r="AQ40" s="52" t="s">
        <v>390</v>
      </c>
      <c r="AR40" s="47" t="s">
        <v>391</v>
      </c>
      <c r="AS40" s="1"/>
      <c r="AU40" s="413" t="e">
        <f>A40+4</f>
        <v>#REF!</v>
      </c>
      <c r="AV40" s="413"/>
      <c r="AW40" s="413"/>
      <c r="AX40" s="409" t="s">
        <v>201</v>
      </c>
      <c r="AY40" s="409"/>
      <c r="AZ40" s="1"/>
      <c r="BA40" s="47" t="s">
        <v>388</v>
      </c>
      <c r="BB40" s="47" t="s">
        <v>389</v>
      </c>
      <c r="BC40" s="52" t="s">
        <v>390</v>
      </c>
      <c r="BD40" s="47" t="s">
        <v>391</v>
      </c>
    </row>
    <row r="41" spans="1:56" ht="20.65" customHeight="1">
      <c r="A41" s="416" t="s">
        <v>202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416" t="s">
        <v>202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416" t="s">
        <v>202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416" t="s">
        <v>202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416" t="s">
        <v>202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417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417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417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417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417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417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417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417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417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417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417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417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417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417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417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417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417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417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417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417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417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417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417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417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417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417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417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417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417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417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418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418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418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418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418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65" customHeight="1">
      <c r="A49" s="41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41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41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41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41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417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417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417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417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417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417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417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417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417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417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417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417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417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417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417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417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417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417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417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417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417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417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417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417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417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417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417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417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417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417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418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418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418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418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418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65" customHeight="1">
      <c r="A57" s="416" t="s">
        <v>210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416" t="s">
        <v>210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416" t="s">
        <v>210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416" t="s">
        <v>210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416" t="s">
        <v>210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417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417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417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417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417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417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417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417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417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417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417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417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417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417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417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417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417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417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417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417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417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417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417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417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417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417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417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417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417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417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418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418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418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418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418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65" customHeight="1">
      <c r="A65" s="41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41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41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41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41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417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417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417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417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417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417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417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417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417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417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417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417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417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417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417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417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417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417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417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417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417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417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417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417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417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65" customHeight="1">
      <c r="A71" s="416" t="s">
        <v>218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416" t="s">
        <v>218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416" t="s">
        <v>218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416" t="s">
        <v>218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416" t="s">
        <v>218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417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417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417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417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417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417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417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417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417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417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417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417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417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417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417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417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417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417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417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417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410" t="e">
        <f>A40+7</f>
        <v>#REF!</v>
      </c>
      <c r="B77" s="410"/>
      <c r="C77" s="410"/>
      <c r="D77" s="411">
        <v>42415</v>
      </c>
      <c r="E77" s="411"/>
      <c r="F77" s="1"/>
      <c r="G77" s="47" t="s">
        <v>388</v>
      </c>
      <c r="H77" s="47" t="s">
        <v>389</v>
      </c>
      <c r="I77" s="52" t="s">
        <v>390</v>
      </c>
      <c r="J77" s="47" t="s">
        <v>391</v>
      </c>
      <c r="L77" s="410" t="e">
        <f>A77+1</f>
        <v>#REF!</v>
      </c>
      <c r="M77" s="410"/>
      <c r="N77" s="410"/>
      <c r="O77" s="409" t="s">
        <v>198</v>
      </c>
      <c r="P77" s="409"/>
      <c r="Q77" s="1"/>
      <c r="R77" s="47" t="s">
        <v>388</v>
      </c>
      <c r="S77" s="47" t="s">
        <v>389</v>
      </c>
      <c r="T77" s="52" t="s">
        <v>390</v>
      </c>
      <c r="U77" s="47" t="s">
        <v>391</v>
      </c>
      <c r="W77" s="410" t="e">
        <f>A77+2</f>
        <v>#REF!</v>
      </c>
      <c r="X77" s="410"/>
      <c r="Y77" s="410"/>
      <c r="Z77" s="409" t="s">
        <v>199</v>
      </c>
      <c r="AA77" s="409"/>
      <c r="AB77" s="1"/>
      <c r="AC77" s="47" t="s">
        <v>388</v>
      </c>
      <c r="AD77" s="47" t="s">
        <v>389</v>
      </c>
      <c r="AE77" s="52" t="s">
        <v>390</v>
      </c>
      <c r="AF77" s="47" t="s">
        <v>391</v>
      </c>
      <c r="AG77" s="1"/>
      <c r="AI77" s="410" t="e">
        <f>A77+3</f>
        <v>#REF!</v>
      </c>
      <c r="AJ77" s="410"/>
      <c r="AK77" s="410"/>
      <c r="AL77" s="409" t="s">
        <v>200</v>
      </c>
      <c r="AM77" s="409"/>
      <c r="AN77" s="1"/>
      <c r="AO77" s="47" t="s">
        <v>388</v>
      </c>
      <c r="AP77" s="47" t="s">
        <v>389</v>
      </c>
      <c r="AQ77" s="52" t="s">
        <v>390</v>
      </c>
      <c r="AR77" s="47" t="s">
        <v>391</v>
      </c>
      <c r="AS77" s="1"/>
      <c r="AU77" s="413" t="e">
        <f>A77+4</f>
        <v>#REF!</v>
      </c>
      <c r="AV77" s="413"/>
      <c r="AW77" s="413"/>
      <c r="AX77" s="409" t="s">
        <v>201</v>
      </c>
      <c r="AY77" s="409"/>
      <c r="AZ77" s="1"/>
      <c r="BA77" s="47" t="s">
        <v>388</v>
      </c>
      <c r="BB77" s="47" t="s">
        <v>389</v>
      </c>
      <c r="BC77" s="52" t="s">
        <v>390</v>
      </c>
      <c r="BD77" s="47" t="s">
        <v>391</v>
      </c>
    </row>
    <row r="78" spans="1:56" ht="20.65" customHeight="1">
      <c r="A78" s="416" t="s">
        <v>202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416" t="s">
        <v>202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416" t="s">
        <v>202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416" t="s">
        <v>202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416" t="s">
        <v>202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417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417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417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417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417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417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417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417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417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417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417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417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417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417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417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417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417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417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417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417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417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417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417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417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417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417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417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417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417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417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418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418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418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418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418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65" customHeight="1">
      <c r="A86" s="41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41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41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41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41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417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417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417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417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417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417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417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417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417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417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417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417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417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417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417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417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417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417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417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417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417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417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417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417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417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417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417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417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417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417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418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418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418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418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418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65" customHeight="1">
      <c r="A94" s="416" t="s">
        <v>210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416" t="s">
        <v>210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416" t="s">
        <v>210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416" t="s">
        <v>210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416" t="s">
        <v>210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417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417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417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417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417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417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417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417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417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417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417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417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417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417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417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417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417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417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417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417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417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417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417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417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417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417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417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417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417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417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418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418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418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418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418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65" customHeight="1">
      <c r="A102" s="41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41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41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41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41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417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417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417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417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417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417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417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417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417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417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417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417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417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417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417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417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417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417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417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417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417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417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417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417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417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65" customHeight="1">
      <c r="A108" s="416" t="s">
        <v>218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416" t="s">
        <v>218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416" t="s">
        <v>218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416" t="s">
        <v>218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416" t="s">
        <v>218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417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417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417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417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417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417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417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417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417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417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417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417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417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417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417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417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417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417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417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417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419" t="e">
        <f>A77+7</f>
        <v>#REF!</v>
      </c>
      <c r="B114" s="419"/>
      <c r="C114" s="419"/>
      <c r="D114" s="420">
        <v>42415</v>
      </c>
      <c r="E114" s="420"/>
      <c r="F114" s="1"/>
      <c r="G114" s="47" t="s">
        <v>388</v>
      </c>
      <c r="H114" s="47" t="s">
        <v>389</v>
      </c>
      <c r="I114" s="52" t="s">
        <v>390</v>
      </c>
      <c r="J114" s="47" t="s">
        <v>391</v>
      </c>
      <c r="L114" s="419" t="e">
        <f>A114+1</f>
        <v>#REF!</v>
      </c>
      <c r="M114" s="419"/>
      <c r="N114" s="419"/>
      <c r="O114" s="409" t="s">
        <v>198</v>
      </c>
      <c r="P114" s="409"/>
      <c r="Q114" s="1"/>
      <c r="R114" s="47" t="s">
        <v>388</v>
      </c>
      <c r="S114" s="47" t="s">
        <v>389</v>
      </c>
      <c r="T114" s="52" t="s">
        <v>390</v>
      </c>
      <c r="U114" s="47" t="s">
        <v>391</v>
      </c>
      <c r="W114" s="419" t="e">
        <f>A114+2</f>
        <v>#REF!</v>
      </c>
      <c r="X114" s="419"/>
      <c r="Y114" s="419"/>
      <c r="Z114" s="409" t="s">
        <v>199</v>
      </c>
      <c r="AA114" s="409"/>
      <c r="AB114" s="1"/>
      <c r="AC114" s="47" t="s">
        <v>388</v>
      </c>
      <c r="AD114" s="47" t="s">
        <v>389</v>
      </c>
      <c r="AE114" s="52" t="s">
        <v>390</v>
      </c>
      <c r="AF114" s="47" t="s">
        <v>391</v>
      </c>
      <c r="AG114" s="1"/>
      <c r="AI114" s="419" t="e">
        <f>A114+3</f>
        <v>#REF!</v>
      </c>
      <c r="AJ114" s="419"/>
      <c r="AK114" s="419"/>
      <c r="AL114" s="409" t="s">
        <v>200</v>
      </c>
      <c r="AM114" s="409"/>
      <c r="AN114" s="1"/>
      <c r="AO114" s="47" t="s">
        <v>388</v>
      </c>
      <c r="AP114" s="47" t="s">
        <v>389</v>
      </c>
      <c r="AQ114" s="52" t="s">
        <v>390</v>
      </c>
      <c r="AR114" s="47" t="s">
        <v>391</v>
      </c>
      <c r="AS114" s="1"/>
      <c r="AU114" s="413" t="e">
        <f>A114+4</f>
        <v>#REF!</v>
      </c>
      <c r="AV114" s="413"/>
      <c r="AW114" s="413"/>
      <c r="AX114" s="409" t="s">
        <v>201</v>
      </c>
      <c r="AY114" s="409"/>
      <c r="AZ114" s="1"/>
      <c r="BA114" s="47" t="s">
        <v>388</v>
      </c>
      <c r="BB114" s="47" t="s">
        <v>389</v>
      </c>
      <c r="BC114" s="52" t="s">
        <v>390</v>
      </c>
      <c r="BD114" s="47" t="s">
        <v>391</v>
      </c>
    </row>
    <row r="115" spans="1:56" ht="20.65" customHeight="1">
      <c r="A115" s="416" t="s">
        <v>202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416" t="s">
        <v>202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416" t="s">
        <v>202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416" t="s">
        <v>202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416" t="s">
        <v>202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417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417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417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417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417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417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417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417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417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417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417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417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417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417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417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417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417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417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417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417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417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417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417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417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417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417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417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417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417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417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418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418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418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418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418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65" customHeight="1">
      <c r="A123" s="41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41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41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41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41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417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417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417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417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417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417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417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417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417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417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417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417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417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417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417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417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417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417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417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417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417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417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417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417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417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417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417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417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417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417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418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418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418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418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418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65" customHeight="1">
      <c r="A131" s="416" t="s">
        <v>210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416" t="s">
        <v>210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416" t="s">
        <v>210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416" t="s">
        <v>210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416" t="s">
        <v>210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417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417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417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417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417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417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417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417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417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417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417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417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417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417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417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417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417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417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417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417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417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417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417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417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417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417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417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417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417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417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418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418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418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418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418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65" customHeight="1">
      <c r="A139" s="41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41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41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41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41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417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417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417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417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417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417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417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417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417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417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417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417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417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417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417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417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417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417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417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417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417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417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417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417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417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65" customHeight="1">
      <c r="A145" s="416" t="s">
        <v>218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416" t="s">
        <v>218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416" t="s">
        <v>218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416" t="s">
        <v>218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416" t="s">
        <v>218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417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417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417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417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417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417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417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417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417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417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417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417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417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417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417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417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417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417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417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417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419" t="e">
        <f>A114+7</f>
        <v>#REF!</v>
      </c>
      <c r="B151" s="419"/>
      <c r="C151" s="419"/>
      <c r="D151" s="420">
        <v>42415</v>
      </c>
      <c r="E151" s="420"/>
      <c r="F151" s="1"/>
      <c r="G151" s="47" t="s">
        <v>388</v>
      </c>
      <c r="H151" s="47" t="s">
        <v>389</v>
      </c>
      <c r="I151" s="52" t="s">
        <v>390</v>
      </c>
      <c r="J151" s="47" t="s">
        <v>391</v>
      </c>
      <c r="L151" s="419" t="e">
        <f>A151+1</f>
        <v>#REF!</v>
      </c>
      <c r="M151" s="419"/>
      <c r="N151" s="419"/>
      <c r="O151" s="409" t="s">
        <v>198</v>
      </c>
      <c r="P151" s="409"/>
      <c r="Q151" s="1"/>
      <c r="R151" s="47" t="s">
        <v>388</v>
      </c>
      <c r="S151" s="47" t="s">
        <v>389</v>
      </c>
      <c r="T151" s="52" t="s">
        <v>390</v>
      </c>
      <c r="U151" s="47" t="s">
        <v>391</v>
      </c>
      <c r="W151" s="419" t="e">
        <f>L151+1</f>
        <v>#REF!</v>
      </c>
      <c r="X151" s="419"/>
      <c r="Y151" s="419"/>
      <c r="Z151" s="409" t="s">
        <v>199</v>
      </c>
      <c r="AA151" s="409"/>
      <c r="AB151" s="1"/>
      <c r="AC151" s="47" t="s">
        <v>388</v>
      </c>
      <c r="AD151" s="47" t="s">
        <v>389</v>
      </c>
      <c r="AE151" s="52" t="s">
        <v>390</v>
      </c>
      <c r="AF151" s="47" t="s">
        <v>391</v>
      </c>
      <c r="AG151" s="1"/>
      <c r="AI151" s="419" t="e">
        <f>W151+1</f>
        <v>#REF!</v>
      </c>
      <c r="AJ151" s="419"/>
      <c r="AK151" s="419"/>
      <c r="AL151" s="409" t="s">
        <v>200</v>
      </c>
      <c r="AM151" s="409"/>
      <c r="AN151" s="1"/>
      <c r="AO151" s="47" t="s">
        <v>388</v>
      </c>
      <c r="AP151" s="47" t="s">
        <v>389</v>
      </c>
      <c r="AQ151" s="52" t="s">
        <v>390</v>
      </c>
      <c r="AR151" s="47" t="s">
        <v>391</v>
      </c>
      <c r="AS151" s="1"/>
      <c r="AU151" s="419" t="e">
        <f>AI151+1</f>
        <v>#REF!</v>
      </c>
      <c r="AV151" s="419"/>
      <c r="AW151" s="419"/>
      <c r="AX151" s="409" t="s">
        <v>201</v>
      </c>
      <c r="AY151" s="409"/>
      <c r="AZ151" s="1"/>
      <c r="BA151" s="47" t="s">
        <v>388</v>
      </c>
      <c r="BB151" s="47" t="s">
        <v>389</v>
      </c>
      <c r="BC151" s="52" t="s">
        <v>390</v>
      </c>
      <c r="BD151" s="47" t="s">
        <v>391</v>
      </c>
    </row>
    <row r="152" spans="1:56" ht="20.65" customHeight="1">
      <c r="A152" s="416" t="s">
        <v>202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416" t="s">
        <v>202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416" t="s">
        <v>202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416" t="s">
        <v>202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416" t="s">
        <v>202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417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417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417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417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417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417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417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417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417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417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417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417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417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417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417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417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417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417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417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417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417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417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417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417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417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417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417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417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417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417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418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418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418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418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418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65" customHeight="1">
      <c r="A160" s="41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41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41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41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41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417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417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417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417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417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417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417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417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417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417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417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417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417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417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417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417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417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417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417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417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417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417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417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417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417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417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417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417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417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417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418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418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418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418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418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65" customHeight="1">
      <c r="A168" s="416" t="s">
        <v>210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416" t="s">
        <v>210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416" t="s">
        <v>210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416" t="s">
        <v>210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416" t="s">
        <v>210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417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417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417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417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417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417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417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417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417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417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417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417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417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417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417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417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417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417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417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417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417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417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417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417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417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417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417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417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417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417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418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418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418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418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418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65" customHeight="1">
      <c r="A176" s="41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41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41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41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41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417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417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417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417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417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417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417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417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417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417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417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417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417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417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417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417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417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417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417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417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417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417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417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417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417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65" customHeight="1">
      <c r="A182" s="416" t="s">
        <v>218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416" t="s">
        <v>218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416" t="s">
        <v>218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416" t="s">
        <v>218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416" t="s">
        <v>218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417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417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417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417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417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417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417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417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417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417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417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417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417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417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417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417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417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417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417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417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1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11503桃源</vt:lpstr>
      <vt:lpstr>11503逸仙</vt:lpstr>
      <vt:lpstr>11503湖田</vt:lpstr>
      <vt:lpstr>11503陽明山</vt:lpstr>
      <vt:lpstr>11503關渡</vt:lpstr>
      <vt:lpstr>11503文化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'11503文化'!Print_Area</vt:lpstr>
      <vt:lpstr>'11503桃源'!Print_Area</vt:lpstr>
      <vt:lpstr>'11503湖田'!Print_Area</vt:lpstr>
      <vt:lpstr>'11503逸仙'!Print_Area</vt:lpstr>
      <vt:lpstr>'11503陽明山'!Print_Area</vt:lpstr>
      <vt:lpstr>'11503關渡'!Print_Area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2026-03-02T03:08:39Z</cp:lastPrinted>
  <dcterms:created xsi:type="dcterms:W3CDTF">2019-10-15T06:07:00Z</dcterms:created>
  <dcterms:modified xsi:type="dcterms:W3CDTF">2026-03-02T03:08:43Z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7A32B8C216C64E9389BE188B620ED53D_12</vt:lpwstr>
  </property>
  <property fmtid="{D5CDD505-2E9C-101B-9397-08002B2CF9AE}" pid="3" name="KSOProductBuildVer">
    <vt:lpwstr>3076-12.2.0.22549</vt:lpwstr>
  </property>
</Properties>
</file>